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татистика по проф учету" sheetId="1" r:id="rId1"/>
  </sheets>
  <calcPr calcId="152511"/>
</workbook>
</file>

<file path=xl/calcChain.xml><?xml version="1.0" encoding="utf-8"?>
<calcChain xmlns="http://schemas.openxmlformats.org/spreadsheetml/2006/main">
  <c r="I33" i="1" l="1"/>
  <c r="J33" i="1"/>
  <c r="H33" i="1"/>
  <c r="AT53" i="1" l="1"/>
  <c r="AQ53" i="1"/>
  <c r="J23" i="1" l="1"/>
  <c r="I23" i="1"/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B21" i="1"/>
  <c r="C50" i="1" l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B5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B32" i="1"/>
  <c r="P51" i="1" l="1"/>
  <c r="B51" i="1"/>
  <c r="AL51" i="1"/>
  <c r="Z51" i="1"/>
  <c r="R51" i="1"/>
  <c r="J51" i="1"/>
  <c r="AO51" i="1"/>
  <c r="AC51" i="1"/>
  <c r="I51" i="1"/>
  <c r="AN51" i="1"/>
  <c r="AJ51" i="1"/>
  <c r="AF51" i="1"/>
  <c r="AB51" i="1"/>
  <c r="X51" i="1"/>
  <c r="T51" i="1"/>
  <c r="L51" i="1"/>
  <c r="H51" i="1"/>
  <c r="D51" i="1"/>
  <c r="AP51" i="1"/>
  <c r="AH51" i="1"/>
  <c r="AD51" i="1"/>
  <c r="V51" i="1"/>
  <c r="N51" i="1"/>
  <c r="F51" i="1"/>
  <c r="AK51" i="1"/>
  <c r="AG51" i="1"/>
  <c r="Y51" i="1"/>
  <c r="U51" i="1"/>
  <c r="Q51" i="1"/>
  <c r="M51" i="1"/>
  <c r="E51" i="1"/>
  <c r="AQ51" i="1"/>
  <c r="AM51" i="1"/>
  <c r="AI51" i="1"/>
  <c r="AE51" i="1"/>
  <c r="AA51" i="1"/>
  <c r="W51" i="1"/>
  <c r="S51" i="1"/>
  <c r="O51" i="1"/>
  <c r="K51" i="1"/>
  <c r="G51" i="1"/>
  <c r="C51" i="1"/>
  <c r="AT51" i="1"/>
  <c r="AS51" i="1"/>
  <c r="AR51" i="1"/>
  <c r="AW51" i="1" l="1"/>
  <c r="AV51" i="1"/>
  <c r="AU51" i="1"/>
</calcChain>
</file>

<file path=xl/sharedStrings.xml><?xml version="1.0" encoding="utf-8"?>
<sst xmlns="http://schemas.openxmlformats.org/spreadsheetml/2006/main" count="70" uniqueCount="67">
  <si>
    <t>Количество общеобразовательных организаций</t>
  </si>
  <si>
    <t>не были вовлечены в досуговую деятельность</t>
  </si>
  <si>
    <t>Североморск</t>
  </si>
  <si>
    <t>Мурманск</t>
  </si>
  <si>
    <t xml:space="preserve"> Кольский район</t>
  </si>
  <si>
    <t>Мончегорск</t>
  </si>
  <si>
    <t>Островной</t>
  </si>
  <si>
    <t>Кандалкшский район</t>
  </si>
  <si>
    <t>Видяево</t>
  </si>
  <si>
    <t>Терский район</t>
  </si>
  <si>
    <t>Полярные Зори</t>
  </si>
  <si>
    <t>Ловозерский район</t>
  </si>
  <si>
    <t>Кировск</t>
  </si>
  <si>
    <t>Апатиты</t>
  </si>
  <si>
    <t>Оленегорск</t>
  </si>
  <si>
    <t>Александровск</t>
  </si>
  <si>
    <t>Заозерск</t>
  </si>
  <si>
    <t>Североморский кадт.</t>
  </si>
  <si>
    <t>Оленегорск. КШИ</t>
  </si>
  <si>
    <t>Миньк. КШИ</t>
  </si>
  <si>
    <t>Канд. КШИ</t>
  </si>
  <si>
    <t>Монч. КШИ</t>
  </si>
  <si>
    <t>Мурма. КШ № 1</t>
  </si>
  <si>
    <t>Кильд КШИ</t>
  </si>
  <si>
    <t>Мурма КШИ № 3</t>
  </si>
  <si>
    <t>Численность обучающихся</t>
  </si>
  <si>
    <t xml:space="preserve"> вовлечены в группы антиобщественной направленности</t>
  </si>
  <si>
    <t>совершили преступления/общественно-опасные деяния/административные правонарушения</t>
  </si>
  <si>
    <t>помещены в учебно-воспитательные учреждения открытого и закрытого типа</t>
  </si>
  <si>
    <t>отчислены в связи с совершением преступлений/правонарушений</t>
  </si>
  <si>
    <t>Из них:</t>
  </si>
  <si>
    <t>преступлений</t>
  </si>
  <si>
    <t>общественно-опасных деяний</t>
  </si>
  <si>
    <t>Численность подростков, состоящих на профилактических учетах образовательных организаций, из них за совершение</t>
  </si>
  <si>
    <t>Численность несовершеннолетних, вовлеченных в получение дополнительных образовательных программ и услуг из общей численности обучающихся</t>
  </si>
  <si>
    <t>Иная досуговая занятость (внеурочная, кружки, секции и т.п.)</t>
  </si>
  <si>
    <t>преступления</t>
  </si>
  <si>
    <t>общественно-опасные деяния</t>
  </si>
  <si>
    <t>административные правонарушения</t>
  </si>
  <si>
    <t>Из них, состоящих на учете в органах системы профилактики безнадзорности и правонарушений несовершенолетних</t>
  </si>
  <si>
    <t>ГАПОУ МО «Мурманский медицинский колледж»</t>
  </si>
  <si>
    <t>ГАПОУ МО «Кольский медицинский колледж»</t>
  </si>
  <si>
    <t>ВСЕГО по МОУО</t>
  </si>
  <si>
    <t>ВСЕГО по ГООО</t>
  </si>
  <si>
    <t>Всего по ПОО</t>
  </si>
  <si>
    <t>ИТОГО</t>
  </si>
  <si>
    <t>Численность несовершеннолетних обучающихся, состоящих на профилактических учетах (КДН и ЗП, ПДН УМВД, внутриколледжный/внутришкольный)</t>
  </si>
  <si>
    <t>Печенгский округ</t>
  </si>
  <si>
    <t>Ковдорский округ</t>
  </si>
  <si>
    <t>ГАПОУ МО  «Кандалакшский индустриальный колледж »</t>
  </si>
  <si>
    <t>ГАПОУ МО  «Оленегорский горнопромышленный колледж»</t>
  </si>
  <si>
    <t>ГАПОУ МО  «Мурманский строительный колледж имени Н.Е. Момота»</t>
  </si>
  <si>
    <t>ГАПОУ МО  «Мончегорский политехнический колледж»</t>
  </si>
  <si>
    <t>(ГАПОУ МО  «Северный колледж физической культуры и спорта»</t>
  </si>
  <si>
    <t>ГАПОУ МО  «Печенгский политехнический техникум»</t>
  </si>
  <si>
    <t>ГАПОУ МО  «Мурманский колледж экономики и информационных технологий»</t>
  </si>
  <si>
    <t>ГАПОУ МО  «Мурманский индустриальный колледж»</t>
  </si>
  <si>
    <t>ГАПОУ МО  «Ковдорский политехнический колледж»</t>
  </si>
  <si>
    <t>ГАПОУ МО  «Мурманский технологический колледж сервиса»</t>
  </si>
  <si>
    <t>ГАПОУ МО  «Мурманский педагогический колледж»</t>
  </si>
  <si>
    <t>ГАПОУ МО  «Полярнозоринский энергетический колледж»</t>
  </si>
  <si>
    <t>ГАПОУ МО  «Кольский транспортный колледж»</t>
  </si>
  <si>
    <t>ГАПОУ МО  «Апатитский политехнический колледж имени Голованова Г.А.»</t>
  </si>
  <si>
    <t>Количество образовательных организаций, не имеющих в штате педагога-психолога, либо его должность ваканта</t>
  </si>
  <si>
    <t>35</t>
  </si>
  <si>
    <t>30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</si>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</sst>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6" fillId="0" borderId="0" xfId="1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tabSelected="1" zoomScaleNormal="100" workbookViewId="0">
      <selection activeCell="O58" sqref="O58"/>
    </sheetView>
  </sheetViews>
  <sheetFormatPr defaultColWidth="5.140625" defaultRowHeight="15" x14ac:dyDescent="0.25"/>
  <cols>
    <col min="1" max="1" width="31.140625" customWidth="1"/>
    <col min="2" max="3" width="4.42578125" customWidth="1"/>
    <col min="4" max="4" width="7" customWidth="1"/>
    <col min="5" max="6" width="5.28515625" customWidth="1"/>
    <col min="7" max="7" width="7" customWidth="1"/>
    <col min="8" max="9" width="4.42578125" customWidth="1"/>
    <col min="10" max="10" width="7" customWidth="1"/>
    <col min="11" max="12" width="4.42578125" customWidth="1"/>
    <col min="13" max="13" width="7" customWidth="1"/>
    <col min="14" max="15" width="4.42578125" customWidth="1"/>
    <col min="16" max="16" width="7" customWidth="1"/>
    <col min="17" max="18" width="4.42578125" customWidth="1"/>
    <col min="19" max="19" width="7" customWidth="1"/>
    <col min="20" max="21" width="4.42578125" customWidth="1"/>
    <col min="22" max="22" width="7" customWidth="1"/>
    <col min="23" max="24" width="4.42578125" customWidth="1"/>
    <col min="25" max="25" width="6.140625" customWidth="1"/>
    <col min="26" max="27" width="4.42578125" customWidth="1"/>
    <col min="28" max="28" width="5.42578125" customWidth="1"/>
    <col min="29" max="30" width="4.42578125" customWidth="1"/>
    <col min="31" max="31" width="7" customWidth="1"/>
    <col min="32" max="33" width="4.42578125" customWidth="1"/>
    <col min="34" max="34" width="7" customWidth="1"/>
    <col min="35" max="36" width="4.85546875" customWidth="1"/>
    <col min="37" max="37" width="7" customWidth="1"/>
    <col min="38" max="39" width="4.42578125" customWidth="1"/>
    <col min="40" max="40" width="7" customWidth="1"/>
    <col min="41" max="42" width="5.28515625" customWidth="1"/>
    <col min="43" max="43" width="7" customWidth="1"/>
    <col min="44" max="45" width="5.28515625" customWidth="1"/>
    <col min="46" max="46" width="7" customWidth="1"/>
    <col min="47" max="48" width="4.42578125" customWidth="1"/>
    <col min="49" max="49" width="7" customWidth="1"/>
  </cols>
  <sheetData>
    <row r="1" spans="1:49" ht="39" customHeight="1" x14ac:dyDescent="0.25">
      <c r="A1" s="57"/>
      <c r="B1" s="56" t="s">
        <v>0</v>
      </c>
      <c r="C1" s="56"/>
      <c r="D1" s="56"/>
      <c r="E1" s="56" t="s">
        <v>25</v>
      </c>
      <c r="F1" s="56"/>
      <c r="G1" s="56"/>
      <c r="H1" s="56" t="s">
        <v>46</v>
      </c>
      <c r="I1" s="56"/>
      <c r="J1" s="56"/>
      <c r="K1" s="56" t="s">
        <v>30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 t="s">
        <v>33</v>
      </c>
      <c r="AJ1" s="56"/>
      <c r="AK1" s="56"/>
      <c r="AL1" s="56"/>
      <c r="AM1" s="56"/>
      <c r="AN1" s="56"/>
      <c r="AO1" s="56" t="s">
        <v>34</v>
      </c>
      <c r="AP1" s="56"/>
      <c r="AQ1" s="56"/>
      <c r="AR1" s="56" t="s">
        <v>35</v>
      </c>
      <c r="AS1" s="56"/>
      <c r="AT1" s="56"/>
      <c r="AU1" s="56" t="s">
        <v>39</v>
      </c>
      <c r="AV1" s="56"/>
      <c r="AW1" s="56"/>
    </row>
    <row r="2" spans="1:49" ht="51.75" customHeight="1" x14ac:dyDescent="0.25">
      <c r="A2" s="58"/>
      <c r="B2" s="56"/>
      <c r="C2" s="56"/>
      <c r="D2" s="56"/>
      <c r="E2" s="56"/>
      <c r="F2" s="56"/>
      <c r="G2" s="56"/>
      <c r="H2" s="56"/>
      <c r="I2" s="56"/>
      <c r="J2" s="56"/>
      <c r="K2" s="56" t="s">
        <v>26</v>
      </c>
      <c r="L2" s="56"/>
      <c r="M2" s="56"/>
      <c r="N2" s="56" t="s">
        <v>27</v>
      </c>
      <c r="O2" s="56"/>
      <c r="P2" s="56"/>
      <c r="Q2" s="56"/>
      <c r="R2" s="56"/>
      <c r="S2" s="56"/>
      <c r="T2" s="56"/>
      <c r="U2" s="56"/>
      <c r="V2" s="56"/>
      <c r="W2" s="56" t="s">
        <v>1</v>
      </c>
      <c r="X2" s="56"/>
      <c r="Y2" s="56"/>
      <c r="Z2" s="56" t="s">
        <v>28</v>
      </c>
      <c r="AA2" s="56"/>
      <c r="AB2" s="56"/>
      <c r="AC2" s="56" t="s">
        <v>29</v>
      </c>
      <c r="AD2" s="56"/>
      <c r="AE2" s="56"/>
      <c r="AF2" s="56" t="s">
        <v>63</v>
      </c>
      <c r="AG2" s="56"/>
      <c r="AH2" s="56"/>
      <c r="AI2" s="56" t="s">
        <v>31</v>
      </c>
      <c r="AJ2" s="56"/>
      <c r="AK2" s="56"/>
      <c r="AL2" s="56" t="s">
        <v>32</v>
      </c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49" ht="103.5" customHeight="1" x14ac:dyDescent="0.25">
      <c r="A3" s="58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 t="s">
        <v>36</v>
      </c>
      <c r="O3" s="56"/>
      <c r="P3" s="56"/>
      <c r="Q3" s="56" t="s">
        <v>37</v>
      </c>
      <c r="R3" s="56"/>
      <c r="S3" s="56"/>
      <c r="T3" s="56" t="s">
        <v>38</v>
      </c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1:49" ht="35.25" customHeight="1" x14ac:dyDescent="0.25">
      <c r="A4" s="59"/>
      <c r="B4" s="2">
        <v>2021</v>
      </c>
      <c r="C4" s="2">
        <v>2022</v>
      </c>
      <c r="D4" s="17">
        <v>2023</v>
      </c>
      <c r="E4" s="15">
        <v>2021</v>
      </c>
      <c r="F4" s="15">
        <v>2022</v>
      </c>
      <c r="G4" s="17">
        <v>2023</v>
      </c>
      <c r="H4" s="15">
        <v>2021</v>
      </c>
      <c r="I4" s="15">
        <v>2022</v>
      </c>
      <c r="J4" s="17">
        <v>2023</v>
      </c>
      <c r="K4" s="15">
        <v>2021</v>
      </c>
      <c r="L4" s="15">
        <v>2022</v>
      </c>
      <c r="M4" s="17">
        <v>2023</v>
      </c>
      <c r="N4" s="15">
        <v>2021</v>
      </c>
      <c r="O4" s="15">
        <v>2022</v>
      </c>
      <c r="P4" s="17">
        <v>2023</v>
      </c>
      <c r="Q4" s="15">
        <v>2021</v>
      </c>
      <c r="R4" s="15">
        <v>2022</v>
      </c>
      <c r="S4" s="17">
        <v>2023</v>
      </c>
      <c r="T4" s="15">
        <v>2021</v>
      </c>
      <c r="U4" s="15">
        <v>2022</v>
      </c>
      <c r="V4" s="17">
        <v>2023</v>
      </c>
      <c r="W4" s="15">
        <v>2021</v>
      </c>
      <c r="X4" s="15">
        <v>2022</v>
      </c>
      <c r="Y4" s="17">
        <v>2023</v>
      </c>
      <c r="Z4" s="15">
        <v>2021</v>
      </c>
      <c r="AA4" s="15">
        <v>2022</v>
      </c>
      <c r="AB4" s="17">
        <v>2023</v>
      </c>
      <c r="AC4" s="15">
        <v>2021</v>
      </c>
      <c r="AD4" s="15">
        <v>2022</v>
      </c>
      <c r="AE4" s="17">
        <v>2023</v>
      </c>
      <c r="AF4" s="15">
        <v>2021</v>
      </c>
      <c r="AG4" s="15">
        <v>2022</v>
      </c>
      <c r="AH4" s="17">
        <v>2023</v>
      </c>
      <c r="AI4" s="8">
        <v>2021</v>
      </c>
      <c r="AJ4" s="8">
        <v>2022</v>
      </c>
      <c r="AK4" s="8">
        <v>2023</v>
      </c>
      <c r="AL4" s="15">
        <v>2021</v>
      </c>
      <c r="AM4" s="15">
        <v>2022</v>
      </c>
      <c r="AN4" s="17">
        <v>2023</v>
      </c>
      <c r="AO4" s="15">
        <v>2021</v>
      </c>
      <c r="AP4" s="15">
        <v>2022</v>
      </c>
      <c r="AQ4" s="17">
        <v>2023</v>
      </c>
      <c r="AR4" s="15">
        <v>2021</v>
      </c>
      <c r="AS4" s="15">
        <v>2022</v>
      </c>
      <c r="AT4" s="17">
        <v>2023</v>
      </c>
      <c r="AU4" s="15">
        <v>2021</v>
      </c>
      <c r="AV4" s="15">
        <v>2022</v>
      </c>
      <c r="AW4" s="18">
        <v>2023</v>
      </c>
    </row>
    <row r="5" spans="1:49" s="45" customFormat="1" x14ac:dyDescent="0.25">
      <c r="A5" s="32" t="s">
        <v>2</v>
      </c>
      <c r="B5" s="32">
        <v>12</v>
      </c>
      <c r="C5" s="32">
        <v>12</v>
      </c>
      <c r="D5" s="32">
        <v>12</v>
      </c>
      <c r="E5" s="32">
        <v>7176</v>
      </c>
      <c r="F5" s="32">
        <v>7246</v>
      </c>
      <c r="G5" s="32">
        <v>7323</v>
      </c>
      <c r="H5" s="33">
        <v>100</v>
      </c>
      <c r="I5" s="33">
        <v>98</v>
      </c>
      <c r="J5" s="33">
        <v>96</v>
      </c>
      <c r="K5" s="32">
        <v>0</v>
      </c>
      <c r="L5" s="32">
        <v>0</v>
      </c>
      <c r="M5" s="32">
        <v>2</v>
      </c>
      <c r="N5" s="32">
        <v>4</v>
      </c>
      <c r="O5" s="32">
        <v>2</v>
      </c>
      <c r="P5" s="32">
        <v>0</v>
      </c>
      <c r="Q5" s="32">
        <v>3</v>
      </c>
      <c r="R5" s="32">
        <v>0</v>
      </c>
      <c r="S5" s="32">
        <v>0</v>
      </c>
      <c r="T5" s="32">
        <v>3</v>
      </c>
      <c r="U5" s="32">
        <v>4</v>
      </c>
      <c r="V5" s="32">
        <v>2</v>
      </c>
      <c r="W5" s="32">
        <v>1</v>
      </c>
      <c r="X5" s="32">
        <v>2</v>
      </c>
      <c r="Y5" s="32">
        <v>1</v>
      </c>
      <c r="Z5" s="32">
        <v>2</v>
      </c>
      <c r="AA5" s="32">
        <v>1</v>
      </c>
      <c r="AB5" s="32">
        <v>0</v>
      </c>
      <c r="AC5" s="32">
        <v>0</v>
      </c>
      <c r="AD5" s="32">
        <v>0</v>
      </c>
      <c r="AE5" s="32">
        <v>0</v>
      </c>
      <c r="AF5" s="32">
        <v>2</v>
      </c>
      <c r="AG5" s="32">
        <v>2</v>
      </c>
      <c r="AH5" s="32">
        <v>2</v>
      </c>
      <c r="AI5" s="32">
        <v>7</v>
      </c>
      <c r="AJ5" s="32">
        <v>7</v>
      </c>
      <c r="AK5" s="32">
        <v>6</v>
      </c>
      <c r="AL5" s="32">
        <v>13</v>
      </c>
      <c r="AM5" s="32">
        <v>6</v>
      </c>
      <c r="AN5" s="32">
        <v>6</v>
      </c>
      <c r="AO5" s="32">
        <v>4204</v>
      </c>
      <c r="AP5" s="32">
        <v>5931</v>
      </c>
      <c r="AQ5" s="32">
        <v>5533</v>
      </c>
      <c r="AR5" s="32">
        <v>7176</v>
      </c>
      <c r="AS5" s="32">
        <v>7283</v>
      </c>
      <c r="AT5" s="32">
        <v>7317</v>
      </c>
      <c r="AU5" s="33">
        <v>99</v>
      </c>
      <c r="AV5" s="33">
        <v>96</v>
      </c>
      <c r="AW5" s="33">
        <v>95</v>
      </c>
    </row>
    <row r="6" spans="1:49" s="20" customFormat="1" x14ac:dyDescent="0.25">
      <c r="A6" s="22" t="s">
        <v>3</v>
      </c>
      <c r="B6" s="25">
        <v>49</v>
      </c>
      <c r="C6" s="25">
        <v>49</v>
      </c>
      <c r="D6" s="25">
        <v>49</v>
      </c>
      <c r="E6" s="25">
        <v>29990</v>
      </c>
      <c r="F6" s="25">
        <v>30035</v>
      </c>
      <c r="G6" s="25">
        <v>30430</v>
      </c>
      <c r="H6" s="25">
        <v>413</v>
      </c>
      <c r="I6" s="25">
        <v>416</v>
      </c>
      <c r="J6" s="25">
        <v>383</v>
      </c>
      <c r="K6" s="25">
        <v>1</v>
      </c>
      <c r="L6" s="25">
        <v>3</v>
      </c>
      <c r="M6" s="25">
        <v>2</v>
      </c>
      <c r="N6" s="21">
        <v>18</v>
      </c>
      <c r="O6" s="21">
        <v>10</v>
      </c>
      <c r="P6" s="21">
        <v>8</v>
      </c>
      <c r="Q6" s="21">
        <v>18</v>
      </c>
      <c r="R6" s="21">
        <v>19</v>
      </c>
      <c r="S6" s="21">
        <v>16</v>
      </c>
      <c r="T6" s="21">
        <v>86</v>
      </c>
      <c r="U6" s="21">
        <v>65</v>
      </c>
      <c r="V6" s="21">
        <v>53</v>
      </c>
      <c r="W6" s="22">
        <v>18</v>
      </c>
      <c r="X6" s="22">
        <v>15</v>
      </c>
      <c r="Y6" s="22">
        <v>26</v>
      </c>
      <c r="Z6" s="21">
        <v>0</v>
      </c>
      <c r="AA6" s="21">
        <v>1</v>
      </c>
      <c r="AB6" s="21">
        <v>1</v>
      </c>
      <c r="AC6" s="21">
        <v>0</v>
      </c>
      <c r="AD6" s="21">
        <v>1</v>
      </c>
      <c r="AE6" s="28">
        <v>0</v>
      </c>
      <c r="AF6" s="28">
        <v>1</v>
      </c>
      <c r="AG6" s="28">
        <v>4</v>
      </c>
      <c r="AH6" s="28">
        <v>6</v>
      </c>
      <c r="AI6" s="21">
        <v>28</v>
      </c>
      <c r="AJ6" s="21">
        <v>23</v>
      </c>
      <c r="AK6" s="21">
        <v>9</v>
      </c>
      <c r="AL6" s="21">
        <v>57</v>
      </c>
      <c r="AM6" s="21">
        <v>43</v>
      </c>
      <c r="AN6" s="23">
        <v>15</v>
      </c>
      <c r="AO6" s="23">
        <v>15148</v>
      </c>
      <c r="AP6" s="23">
        <v>15833</v>
      </c>
      <c r="AQ6" s="23">
        <v>17997</v>
      </c>
      <c r="AR6" s="23">
        <v>8555</v>
      </c>
      <c r="AS6" s="23">
        <v>8877</v>
      </c>
      <c r="AT6" s="23">
        <v>9155</v>
      </c>
      <c r="AU6" s="29">
        <v>254</v>
      </c>
      <c r="AV6" s="29">
        <v>251</v>
      </c>
      <c r="AW6" s="29">
        <v>107</v>
      </c>
    </row>
    <row r="7" spans="1:49" x14ac:dyDescent="0.25">
      <c r="A7" s="2" t="s">
        <v>4</v>
      </c>
      <c r="B7" s="14">
        <v>15</v>
      </c>
      <c r="C7" s="14">
        <v>14</v>
      </c>
      <c r="D7" s="14">
        <v>14</v>
      </c>
      <c r="E7" s="16">
        <v>3477</v>
      </c>
      <c r="F7" s="16">
        <v>3529</v>
      </c>
      <c r="G7" s="16">
        <v>3576</v>
      </c>
      <c r="H7" s="14">
        <v>49</v>
      </c>
      <c r="I7" s="14">
        <v>55</v>
      </c>
      <c r="J7" s="14">
        <v>39</v>
      </c>
      <c r="K7" s="16">
        <v>3</v>
      </c>
      <c r="L7" s="16">
        <v>4</v>
      </c>
      <c r="M7" s="16">
        <v>2</v>
      </c>
      <c r="N7" s="16">
        <v>6</v>
      </c>
      <c r="O7" s="16">
        <v>7</v>
      </c>
      <c r="P7" s="16">
        <v>3</v>
      </c>
      <c r="Q7" s="16">
        <v>4</v>
      </c>
      <c r="R7" s="16">
        <v>2</v>
      </c>
      <c r="S7" s="16">
        <v>3</v>
      </c>
      <c r="T7" s="16">
        <v>19</v>
      </c>
      <c r="U7" s="16">
        <v>20</v>
      </c>
      <c r="V7" s="16">
        <v>13</v>
      </c>
      <c r="W7" s="16">
        <v>22</v>
      </c>
      <c r="X7" s="16">
        <v>28</v>
      </c>
      <c r="Y7" s="16">
        <v>10</v>
      </c>
      <c r="Z7" s="16">
        <v>1</v>
      </c>
      <c r="AA7" s="16">
        <v>1</v>
      </c>
      <c r="AB7" s="16">
        <v>0</v>
      </c>
      <c r="AC7" s="16">
        <v>0</v>
      </c>
      <c r="AD7" s="16">
        <v>0</v>
      </c>
      <c r="AE7" s="16">
        <v>0</v>
      </c>
      <c r="AF7" s="16">
        <v>4</v>
      </c>
      <c r="AG7" s="16">
        <v>4</v>
      </c>
      <c r="AH7" s="16">
        <v>4</v>
      </c>
      <c r="AI7" s="16">
        <v>8</v>
      </c>
      <c r="AJ7" s="16">
        <v>9</v>
      </c>
      <c r="AK7" s="16">
        <v>5</v>
      </c>
      <c r="AL7" s="16">
        <v>6</v>
      </c>
      <c r="AM7" s="16">
        <v>6</v>
      </c>
      <c r="AN7" s="16">
        <v>3</v>
      </c>
      <c r="AO7" s="16">
        <v>1315</v>
      </c>
      <c r="AP7" s="16">
        <v>1399</v>
      </c>
      <c r="AQ7" s="16">
        <v>1415</v>
      </c>
      <c r="AR7" s="16">
        <v>1608</v>
      </c>
      <c r="AS7" s="16">
        <v>1731</v>
      </c>
      <c r="AT7" s="16">
        <v>1757</v>
      </c>
      <c r="AU7" s="16">
        <v>29</v>
      </c>
      <c r="AV7" s="16">
        <v>30</v>
      </c>
      <c r="AW7" s="16">
        <v>29</v>
      </c>
    </row>
    <row r="8" spans="1:49" s="20" customFormat="1" ht="18.75" customHeight="1" x14ac:dyDescent="0.25">
      <c r="A8" s="21" t="s">
        <v>47</v>
      </c>
      <c r="B8" s="26">
        <v>10</v>
      </c>
      <c r="C8" s="26">
        <v>10</v>
      </c>
      <c r="D8" s="26">
        <v>10</v>
      </c>
      <c r="E8" s="26">
        <v>4238</v>
      </c>
      <c r="F8" s="26">
        <v>4284</v>
      </c>
      <c r="G8" s="26">
        <v>4166</v>
      </c>
      <c r="H8" s="26">
        <v>57</v>
      </c>
      <c r="I8" s="26">
        <v>48</v>
      </c>
      <c r="J8" s="26">
        <v>51</v>
      </c>
      <c r="K8" s="27">
        <v>0</v>
      </c>
      <c r="L8" s="27">
        <v>0</v>
      </c>
      <c r="M8" s="26">
        <v>0</v>
      </c>
      <c r="N8" s="23">
        <v>9</v>
      </c>
      <c r="O8" s="23">
        <v>0</v>
      </c>
      <c r="P8" s="23">
        <v>5</v>
      </c>
      <c r="Q8" s="23">
        <v>7</v>
      </c>
      <c r="R8" s="23">
        <v>0</v>
      </c>
      <c r="S8" s="23">
        <v>2</v>
      </c>
      <c r="T8" s="23">
        <v>22</v>
      </c>
      <c r="U8" s="23">
        <v>0</v>
      </c>
      <c r="V8" s="23">
        <v>8</v>
      </c>
      <c r="W8" s="26">
        <v>0</v>
      </c>
      <c r="X8" s="26">
        <v>0</v>
      </c>
      <c r="Y8" s="26">
        <v>0</v>
      </c>
      <c r="Z8" s="23">
        <v>0</v>
      </c>
      <c r="AA8" s="23">
        <v>0</v>
      </c>
      <c r="AB8" s="23">
        <v>0</v>
      </c>
      <c r="AC8" s="21">
        <v>0</v>
      </c>
      <c r="AD8" s="21">
        <v>0</v>
      </c>
      <c r="AE8" s="21">
        <v>0</v>
      </c>
      <c r="AF8" s="21">
        <v>1</v>
      </c>
      <c r="AG8" s="21">
        <v>1</v>
      </c>
      <c r="AH8" s="21">
        <v>2</v>
      </c>
      <c r="AI8" s="23">
        <v>9</v>
      </c>
      <c r="AJ8" s="23">
        <v>0</v>
      </c>
      <c r="AK8" s="23">
        <v>5</v>
      </c>
      <c r="AL8" s="23">
        <v>7</v>
      </c>
      <c r="AM8" s="23">
        <v>0</v>
      </c>
      <c r="AN8" s="23">
        <v>2</v>
      </c>
      <c r="AO8" s="21">
        <v>1865</v>
      </c>
      <c r="AP8" s="21">
        <v>2742</v>
      </c>
      <c r="AQ8" s="21">
        <v>3122</v>
      </c>
      <c r="AR8" s="21">
        <v>3116</v>
      </c>
      <c r="AS8" s="21">
        <v>3816</v>
      </c>
      <c r="AT8" s="21">
        <v>3768</v>
      </c>
      <c r="AU8" s="21">
        <v>21</v>
      </c>
      <c r="AV8" s="21">
        <v>12</v>
      </c>
      <c r="AW8" s="21">
        <v>41</v>
      </c>
    </row>
    <row r="9" spans="1:49" s="19" customFormat="1" ht="15" customHeight="1" x14ac:dyDescent="0.25">
      <c r="A9" s="39" t="s">
        <v>5</v>
      </c>
      <c r="B9" s="46">
        <v>8</v>
      </c>
      <c r="C9" s="46">
        <v>8</v>
      </c>
      <c r="D9" s="46">
        <v>8</v>
      </c>
      <c r="E9" s="46">
        <v>4915</v>
      </c>
      <c r="F9" s="46">
        <v>4975</v>
      </c>
      <c r="G9" s="46">
        <v>5010</v>
      </c>
      <c r="H9" s="46">
        <v>74</v>
      </c>
      <c r="I9" s="46">
        <v>70</v>
      </c>
      <c r="J9" s="46">
        <v>80</v>
      </c>
      <c r="K9" s="46">
        <v>0</v>
      </c>
      <c r="L9" s="46">
        <v>0</v>
      </c>
      <c r="M9" s="46">
        <v>0</v>
      </c>
      <c r="N9" s="46">
        <v>8</v>
      </c>
      <c r="O9" s="46">
        <v>0</v>
      </c>
      <c r="P9" s="46">
        <v>8</v>
      </c>
      <c r="Q9" s="46">
        <v>11</v>
      </c>
      <c r="R9" s="46">
        <v>0</v>
      </c>
      <c r="S9" s="46">
        <v>5</v>
      </c>
      <c r="T9" s="46">
        <v>19</v>
      </c>
      <c r="U9" s="46">
        <v>10</v>
      </c>
      <c r="V9" s="46">
        <v>28</v>
      </c>
      <c r="W9" s="46">
        <v>1</v>
      </c>
      <c r="X9" s="46">
        <v>4</v>
      </c>
      <c r="Y9" s="46">
        <v>7</v>
      </c>
      <c r="Z9" s="46">
        <v>3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7" t="s">
        <v>66</v>
      </c>
      <c r="AG9" s="47" t="s">
        <v>66</v>
      </c>
      <c r="AH9" s="47" t="s">
        <v>66</v>
      </c>
      <c r="AI9" s="46">
        <v>8</v>
      </c>
      <c r="AJ9" s="46">
        <v>0</v>
      </c>
      <c r="AK9" s="46">
        <v>8</v>
      </c>
      <c r="AL9" s="46">
        <v>11</v>
      </c>
      <c r="AM9" s="46">
        <v>0</v>
      </c>
      <c r="AN9" s="46">
        <v>5</v>
      </c>
      <c r="AO9" s="46">
        <v>2670</v>
      </c>
      <c r="AP9" s="46">
        <v>2543</v>
      </c>
      <c r="AQ9" s="46">
        <v>2228</v>
      </c>
      <c r="AR9" s="46">
        <v>4852</v>
      </c>
      <c r="AS9" s="46">
        <v>4863</v>
      </c>
      <c r="AT9" s="46">
        <v>4998</v>
      </c>
      <c r="AU9" s="46">
        <v>73</v>
      </c>
      <c r="AV9" s="46">
        <v>66</v>
      </c>
      <c r="AW9" s="46">
        <v>73</v>
      </c>
    </row>
    <row r="10" spans="1:49" s="50" customFormat="1" x14ac:dyDescent="0.25">
      <c r="A10" s="33" t="s">
        <v>6</v>
      </c>
      <c r="B10" s="33">
        <v>1</v>
      </c>
      <c r="C10" s="33">
        <v>1</v>
      </c>
      <c r="D10" s="33">
        <v>1</v>
      </c>
      <c r="E10" s="33">
        <v>114</v>
      </c>
      <c r="F10" s="33">
        <v>105</v>
      </c>
      <c r="G10" s="33">
        <v>90</v>
      </c>
      <c r="H10" s="33">
        <v>0</v>
      </c>
      <c r="I10" s="33">
        <v>1</v>
      </c>
      <c r="J10" s="33">
        <v>1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1</v>
      </c>
      <c r="AH10" s="33">
        <v>1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1</v>
      </c>
      <c r="AT10" s="33">
        <v>1</v>
      </c>
      <c r="AU10" s="33">
        <v>0</v>
      </c>
      <c r="AV10" s="33">
        <v>0</v>
      </c>
      <c r="AW10" s="33">
        <v>0</v>
      </c>
    </row>
    <row r="11" spans="1:49" s="19" customFormat="1" x14ac:dyDescent="0.25">
      <c r="A11" s="12" t="s">
        <v>48</v>
      </c>
      <c r="B11" s="12">
        <v>4</v>
      </c>
      <c r="C11" s="12">
        <v>4</v>
      </c>
      <c r="D11" s="12">
        <v>4</v>
      </c>
      <c r="E11" s="12">
        <v>2036</v>
      </c>
      <c r="F11" s="12">
        <v>1984</v>
      </c>
      <c r="G11" s="12">
        <v>1995</v>
      </c>
      <c r="H11" s="12">
        <v>37</v>
      </c>
      <c r="I11" s="12">
        <v>35</v>
      </c>
      <c r="J11" s="12">
        <v>35</v>
      </c>
      <c r="K11" s="12">
        <v>0</v>
      </c>
      <c r="L11" s="12">
        <v>0</v>
      </c>
      <c r="M11" s="12">
        <v>0</v>
      </c>
      <c r="N11" s="13">
        <v>0</v>
      </c>
      <c r="O11" s="13">
        <v>0</v>
      </c>
      <c r="P11" s="13">
        <v>0</v>
      </c>
      <c r="Q11" s="13">
        <v>13</v>
      </c>
      <c r="R11" s="13">
        <v>9</v>
      </c>
      <c r="S11" s="13">
        <v>0</v>
      </c>
      <c r="T11" s="13">
        <v>24</v>
      </c>
      <c r="U11" s="13">
        <v>17</v>
      </c>
      <c r="V11" s="13">
        <v>1</v>
      </c>
      <c r="W11" s="12">
        <v>5</v>
      </c>
      <c r="X11" s="12">
        <v>4</v>
      </c>
      <c r="Y11" s="12">
        <v>4</v>
      </c>
      <c r="Z11" s="12">
        <v>1</v>
      </c>
      <c r="AA11" s="12">
        <v>1</v>
      </c>
      <c r="AB11" s="12">
        <v>0</v>
      </c>
      <c r="AC11" s="12">
        <v>1</v>
      </c>
      <c r="AD11" s="12">
        <v>1</v>
      </c>
      <c r="AE11" s="12">
        <v>0</v>
      </c>
      <c r="AF11" s="12">
        <v>1</v>
      </c>
      <c r="AG11" s="12">
        <v>1</v>
      </c>
      <c r="AH11" s="12">
        <v>1</v>
      </c>
      <c r="AI11" s="12">
        <v>0</v>
      </c>
      <c r="AJ11" s="12">
        <v>0</v>
      </c>
      <c r="AK11" s="12">
        <v>0</v>
      </c>
      <c r="AL11" s="12">
        <v>13</v>
      </c>
      <c r="AM11" s="12">
        <v>9</v>
      </c>
      <c r="AN11" s="12">
        <v>0</v>
      </c>
      <c r="AO11" s="12">
        <v>1628</v>
      </c>
      <c r="AP11" s="12">
        <v>1587</v>
      </c>
      <c r="AQ11" s="12">
        <v>1614</v>
      </c>
      <c r="AR11" s="12">
        <v>1352</v>
      </c>
      <c r="AS11" s="12">
        <v>1480</v>
      </c>
      <c r="AT11" s="12">
        <v>1358</v>
      </c>
      <c r="AU11" s="12">
        <v>34</v>
      </c>
      <c r="AV11" s="12">
        <v>31</v>
      </c>
      <c r="AW11" s="12">
        <v>32</v>
      </c>
    </row>
    <row r="12" spans="1:49" x14ac:dyDescent="0.25">
      <c r="A12" s="10" t="s">
        <v>7</v>
      </c>
      <c r="B12" s="16">
        <v>12</v>
      </c>
      <c r="C12" s="16">
        <v>12</v>
      </c>
      <c r="D12" s="16">
        <v>12</v>
      </c>
      <c r="E12" s="16">
        <v>4653</v>
      </c>
      <c r="F12" s="16">
        <v>4602</v>
      </c>
      <c r="G12" s="16">
        <v>4538</v>
      </c>
      <c r="H12" s="16">
        <v>50</v>
      </c>
      <c r="I12" s="16">
        <v>33</v>
      </c>
      <c r="J12" s="16">
        <v>55</v>
      </c>
      <c r="K12" s="16">
        <v>4</v>
      </c>
      <c r="L12" s="16">
        <v>7</v>
      </c>
      <c r="M12" s="16">
        <v>5</v>
      </c>
      <c r="N12" s="9">
        <v>3</v>
      </c>
      <c r="O12" s="9">
        <v>8</v>
      </c>
      <c r="P12" s="9">
        <v>1</v>
      </c>
      <c r="Q12" s="9">
        <v>8</v>
      </c>
      <c r="R12" s="9">
        <v>23</v>
      </c>
      <c r="S12" s="9">
        <v>3</v>
      </c>
      <c r="T12" s="9">
        <v>35</v>
      </c>
      <c r="U12" s="9">
        <v>23</v>
      </c>
      <c r="V12" s="9">
        <v>0</v>
      </c>
      <c r="W12" s="9">
        <v>4</v>
      </c>
      <c r="X12" s="9">
        <v>3</v>
      </c>
      <c r="Y12" s="9">
        <v>3</v>
      </c>
      <c r="Z12" s="9">
        <v>0</v>
      </c>
      <c r="AA12" s="9">
        <v>1</v>
      </c>
      <c r="AB12" s="9">
        <v>0</v>
      </c>
      <c r="AC12" s="9">
        <v>0</v>
      </c>
      <c r="AD12" s="9">
        <v>0</v>
      </c>
      <c r="AE12" s="9">
        <v>0</v>
      </c>
      <c r="AF12" s="9">
        <v>5</v>
      </c>
      <c r="AG12" s="9">
        <v>5</v>
      </c>
      <c r="AH12" s="9">
        <v>4</v>
      </c>
      <c r="AI12" s="9">
        <v>5</v>
      </c>
      <c r="AJ12" s="9">
        <v>6</v>
      </c>
      <c r="AK12" s="9">
        <v>5</v>
      </c>
      <c r="AL12" s="9">
        <v>10</v>
      </c>
      <c r="AM12" s="9">
        <v>15</v>
      </c>
      <c r="AN12" s="9">
        <v>8</v>
      </c>
      <c r="AO12" s="9">
        <v>8</v>
      </c>
      <c r="AP12" s="9">
        <v>13</v>
      </c>
      <c r="AQ12" s="9">
        <v>15</v>
      </c>
      <c r="AR12" s="9">
        <v>4583</v>
      </c>
      <c r="AS12" s="9">
        <v>4538</v>
      </c>
      <c r="AT12" s="9">
        <v>4534</v>
      </c>
      <c r="AU12" s="16">
        <v>46</v>
      </c>
      <c r="AV12" s="16">
        <v>30</v>
      </c>
      <c r="AW12" s="16">
        <v>51</v>
      </c>
    </row>
    <row r="13" spans="1:49" s="50" customFormat="1" x14ac:dyDescent="0.25">
      <c r="A13" s="33" t="s">
        <v>8</v>
      </c>
      <c r="B13" s="33">
        <v>1</v>
      </c>
      <c r="C13" s="33">
        <v>1</v>
      </c>
      <c r="D13" s="33">
        <v>1</v>
      </c>
      <c r="E13" s="33">
        <v>683</v>
      </c>
      <c r="F13" s="33">
        <v>701</v>
      </c>
      <c r="G13" s="33">
        <v>684</v>
      </c>
      <c r="H13" s="33">
        <v>6</v>
      </c>
      <c r="I13" s="33">
        <v>5</v>
      </c>
      <c r="J13" s="33">
        <v>3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6</v>
      </c>
      <c r="U13" s="33">
        <v>5</v>
      </c>
      <c r="V13" s="33">
        <v>3</v>
      </c>
      <c r="W13" s="33">
        <v>2</v>
      </c>
      <c r="X13" s="33">
        <v>2</v>
      </c>
      <c r="Y13" s="33">
        <v>1</v>
      </c>
      <c r="Z13" s="33">
        <v>1</v>
      </c>
      <c r="AA13" s="33">
        <v>1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3</v>
      </c>
      <c r="AP13" s="33">
        <v>2</v>
      </c>
      <c r="AQ13" s="33">
        <v>1</v>
      </c>
      <c r="AR13" s="33">
        <v>1</v>
      </c>
      <c r="AS13" s="33">
        <v>1</v>
      </c>
      <c r="AT13" s="33">
        <v>1</v>
      </c>
      <c r="AU13" s="33">
        <v>6</v>
      </c>
      <c r="AV13" s="33">
        <v>5</v>
      </c>
      <c r="AW13" s="33">
        <v>3</v>
      </c>
    </row>
    <row r="14" spans="1:49" s="20" customFormat="1" x14ac:dyDescent="0.25">
      <c r="A14" s="21" t="s">
        <v>9</v>
      </c>
      <c r="B14" s="21">
        <v>2</v>
      </c>
      <c r="C14" s="21">
        <v>2</v>
      </c>
      <c r="D14" s="21">
        <v>2</v>
      </c>
      <c r="E14" s="21">
        <v>498</v>
      </c>
      <c r="F14" s="21">
        <v>481</v>
      </c>
      <c r="G14" s="21">
        <v>461</v>
      </c>
      <c r="H14" s="21">
        <v>17</v>
      </c>
      <c r="I14" s="21">
        <v>12</v>
      </c>
      <c r="J14" s="21">
        <v>15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4</v>
      </c>
      <c r="R14" s="21">
        <v>3</v>
      </c>
      <c r="S14" s="21">
        <v>1</v>
      </c>
      <c r="T14" s="21">
        <v>13</v>
      </c>
      <c r="U14" s="21">
        <v>8</v>
      </c>
      <c r="V14" s="21">
        <v>14</v>
      </c>
      <c r="W14" s="21">
        <v>7</v>
      </c>
      <c r="X14" s="21">
        <v>9</v>
      </c>
      <c r="Y14" s="21">
        <v>4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1</v>
      </c>
      <c r="AH14" s="21">
        <v>2</v>
      </c>
      <c r="AI14" s="21">
        <v>0</v>
      </c>
      <c r="AJ14" s="21">
        <v>0</v>
      </c>
      <c r="AK14" s="21">
        <v>0</v>
      </c>
      <c r="AL14" s="21">
        <v>4</v>
      </c>
      <c r="AM14" s="21">
        <v>3</v>
      </c>
      <c r="AN14" s="21">
        <v>1</v>
      </c>
      <c r="AO14" s="23">
        <v>111</v>
      </c>
      <c r="AP14" s="23">
        <v>183</v>
      </c>
      <c r="AQ14" s="23">
        <v>134</v>
      </c>
      <c r="AR14" s="21">
        <v>241</v>
      </c>
      <c r="AS14" s="21">
        <v>337</v>
      </c>
      <c r="AT14" s="21">
        <v>219</v>
      </c>
      <c r="AU14" s="21">
        <v>6</v>
      </c>
      <c r="AV14" s="21">
        <v>6</v>
      </c>
      <c r="AW14" s="21">
        <v>10</v>
      </c>
    </row>
    <row r="15" spans="1:49" s="31" customFormat="1" x14ac:dyDescent="0.25">
      <c r="A15" s="53" t="s">
        <v>10</v>
      </c>
      <c r="B15" s="35">
        <v>4</v>
      </c>
      <c r="C15" s="35">
        <v>4</v>
      </c>
      <c r="D15" s="35">
        <v>4</v>
      </c>
      <c r="E15" s="35">
        <v>2055</v>
      </c>
      <c r="F15" s="35">
        <v>2059</v>
      </c>
      <c r="G15" s="35">
        <v>2035</v>
      </c>
      <c r="H15" s="35">
        <v>36</v>
      </c>
      <c r="I15" s="35">
        <v>36</v>
      </c>
      <c r="J15" s="35">
        <v>32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6</v>
      </c>
      <c r="R15" s="35">
        <v>2</v>
      </c>
      <c r="S15" s="35">
        <v>1</v>
      </c>
      <c r="T15" s="35">
        <v>9</v>
      </c>
      <c r="U15" s="35">
        <v>12</v>
      </c>
      <c r="V15" s="35">
        <v>9</v>
      </c>
      <c r="W15" s="35">
        <v>14</v>
      </c>
      <c r="X15" s="35">
        <v>15</v>
      </c>
      <c r="Y15" s="35">
        <v>14</v>
      </c>
      <c r="Z15" s="35">
        <v>0</v>
      </c>
      <c r="AA15" s="35">
        <v>1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6</v>
      </c>
      <c r="AM15" s="35">
        <v>6</v>
      </c>
      <c r="AN15" s="35">
        <v>3</v>
      </c>
      <c r="AO15" s="35">
        <v>1551</v>
      </c>
      <c r="AP15" s="35">
        <v>1593</v>
      </c>
      <c r="AQ15" s="35">
        <v>1606</v>
      </c>
      <c r="AR15" s="35">
        <v>1791</v>
      </c>
      <c r="AS15" s="35">
        <v>1775</v>
      </c>
      <c r="AT15" s="35">
        <v>1745</v>
      </c>
      <c r="AU15" s="35">
        <v>21</v>
      </c>
      <c r="AV15" s="35">
        <v>18</v>
      </c>
      <c r="AW15" s="35">
        <v>14</v>
      </c>
    </row>
    <row r="16" spans="1:49" s="20" customFormat="1" x14ac:dyDescent="0.25">
      <c r="A16" s="21" t="s">
        <v>11</v>
      </c>
      <c r="B16" s="21">
        <v>3</v>
      </c>
      <c r="C16" s="21">
        <v>3</v>
      </c>
      <c r="D16" s="21">
        <v>3</v>
      </c>
      <c r="E16" s="21">
        <v>1055</v>
      </c>
      <c r="F16" s="21">
        <v>1045</v>
      </c>
      <c r="G16" s="21">
        <v>1047</v>
      </c>
      <c r="H16" s="21">
        <v>35</v>
      </c>
      <c r="I16" s="21">
        <v>30</v>
      </c>
      <c r="J16" s="21">
        <v>30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2</v>
      </c>
      <c r="R16" s="21">
        <v>0</v>
      </c>
      <c r="S16" s="21">
        <v>1</v>
      </c>
      <c r="T16" s="21">
        <v>6</v>
      </c>
      <c r="U16" s="21">
        <v>7</v>
      </c>
      <c r="V16" s="21">
        <v>1</v>
      </c>
      <c r="W16" s="21">
        <v>8</v>
      </c>
      <c r="X16" s="21">
        <v>4</v>
      </c>
      <c r="Y16" s="21">
        <v>3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1</v>
      </c>
      <c r="AI16" s="21">
        <v>0</v>
      </c>
      <c r="AJ16" s="21">
        <v>0</v>
      </c>
      <c r="AK16" s="21">
        <v>0</v>
      </c>
      <c r="AL16" s="21">
        <v>2</v>
      </c>
      <c r="AM16" s="21">
        <v>0</v>
      </c>
      <c r="AN16" s="21">
        <v>1</v>
      </c>
      <c r="AO16" s="21">
        <v>201</v>
      </c>
      <c r="AP16" s="21">
        <v>183</v>
      </c>
      <c r="AQ16" s="21">
        <v>193</v>
      </c>
      <c r="AR16" s="21">
        <v>267</v>
      </c>
      <c r="AS16" s="21">
        <v>263</v>
      </c>
      <c r="AT16" s="21">
        <v>266</v>
      </c>
      <c r="AU16" s="21">
        <v>2</v>
      </c>
      <c r="AV16" s="21">
        <v>0</v>
      </c>
      <c r="AW16" s="21">
        <v>1</v>
      </c>
    </row>
    <row r="17" spans="1:49" s="19" customFormat="1" x14ac:dyDescent="0.25">
      <c r="A17" s="12" t="s">
        <v>12</v>
      </c>
      <c r="B17" s="12">
        <v>6</v>
      </c>
      <c r="C17" s="12">
        <v>6</v>
      </c>
      <c r="D17" s="12">
        <v>6</v>
      </c>
      <c r="E17" s="12">
        <v>3292</v>
      </c>
      <c r="F17" s="12">
        <v>3299</v>
      </c>
      <c r="G17" s="12">
        <v>3356</v>
      </c>
      <c r="H17" s="12">
        <v>52</v>
      </c>
      <c r="I17" s="12">
        <v>55</v>
      </c>
      <c r="J17" s="12">
        <v>59</v>
      </c>
      <c r="K17" s="12">
        <v>0</v>
      </c>
      <c r="L17" s="12">
        <v>0</v>
      </c>
      <c r="M17" s="12">
        <v>0</v>
      </c>
      <c r="N17" s="12">
        <v>10</v>
      </c>
      <c r="O17" s="12">
        <v>0</v>
      </c>
      <c r="P17" s="12">
        <v>10</v>
      </c>
      <c r="Q17" s="12">
        <v>3</v>
      </c>
      <c r="R17" s="12">
        <v>2</v>
      </c>
      <c r="S17" s="12">
        <v>3</v>
      </c>
      <c r="T17" s="12">
        <v>10</v>
      </c>
      <c r="U17" s="12">
        <v>1</v>
      </c>
      <c r="V17" s="12">
        <v>19</v>
      </c>
      <c r="W17" s="12">
        <v>13</v>
      </c>
      <c r="X17" s="12">
        <v>2</v>
      </c>
      <c r="Y17" s="12">
        <v>18</v>
      </c>
      <c r="Z17" s="12">
        <v>0</v>
      </c>
      <c r="AA17" s="12">
        <v>2</v>
      </c>
      <c r="AB17" s="12">
        <v>4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10</v>
      </c>
      <c r="AJ17" s="12">
        <v>1</v>
      </c>
      <c r="AK17" s="12">
        <v>10</v>
      </c>
      <c r="AL17" s="12">
        <v>3</v>
      </c>
      <c r="AM17" s="12">
        <v>2</v>
      </c>
      <c r="AN17" s="12">
        <v>3</v>
      </c>
      <c r="AO17" s="12">
        <v>1583</v>
      </c>
      <c r="AP17" s="12">
        <v>2477</v>
      </c>
      <c r="AQ17" s="12">
        <v>2543</v>
      </c>
      <c r="AR17" s="12">
        <v>3292</v>
      </c>
      <c r="AS17" s="12">
        <v>3299</v>
      </c>
      <c r="AT17" s="12">
        <v>3930</v>
      </c>
      <c r="AU17" s="12">
        <v>52</v>
      </c>
      <c r="AV17" s="12">
        <v>55</v>
      </c>
      <c r="AW17" s="12">
        <v>28</v>
      </c>
    </row>
    <row r="18" spans="1:49" s="19" customFormat="1" x14ac:dyDescent="0.25">
      <c r="A18" s="39" t="s">
        <v>13</v>
      </c>
      <c r="B18" s="35">
        <v>9</v>
      </c>
      <c r="C18" s="35">
        <v>9</v>
      </c>
      <c r="D18" s="35">
        <v>9</v>
      </c>
      <c r="E18" s="35">
        <v>6023</v>
      </c>
      <c r="F18" s="35">
        <v>6031</v>
      </c>
      <c r="G18" s="35">
        <v>6076</v>
      </c>
      <c r="H18" s="35">
        <v>90</v>
      </c>
      <c r="I18" s="35">
        <v>97</v>
      </c>
      <c r="J18" s="35">
        <v>99</v>
      </c>
      <c r="K18" s="35">
        <v>0</v>
      </c>
      <c r="L18" s="35">
        <v>4</v>
      </c>
      <c r="M18" s="35">
        <v>0</v>
      </c>
      <c r="N18" s="35">
        <v>10</v>
      </c>
      <c r="O18" s="35">
        <v>9</v>
      </c>
      <c r="P18" s="35">
        <v>1</v>
      </c>
      <c r="Q18" s="35">
        <v>10</v>
      </c>
      <c r="R18" s="35">
        <v>16</v>
      </c>
      <c r="S18" s="35">
        <v>2</v>
      </c>
      <c r="T18" s="35">
        <v>24</v>
      </c>
      <c r="U18" s="35">
        <v>25</v>
      </c>
      <c r="V18" s="35">
        <v>2</v>
      </c>
      <c r="W18" s="35">
        <v>11</v>
      </c>
      <c r="X18" s="35">
        <v>17</v>
      </c>
      <c r="Y18" s="35">
        <v>15</v>
      </c>
      <c r="Z18" s="35">
        <v>2</v>
      </c>
      <c r="AA18" s="35">
        <v>1</v>
      </c>
      <c r="AB18" s="35">
        <v>1</v>
      </c>
      <c r="AC18" s="35">
        <v>0</v>
      </c>
      <c r="AD18" s="35">
        <v>0</v>
      </c>
      <c r="AE18" s="35">
        <v>0</v>
      </c>
      <c r="AF18" s="35">
        <v>2</v>
      </c>
      <c r="AG18" s="35">
        <v>2</v>
      </c>
      <c r="AH18" s="35">
        <v>2</v>
      </c>
      <c r="AI18" s="35">
        <v>10</v>
      </c>
      <c r="AJ18" s="35">
        <v>9</v>
      </c>
      <c r="AK18" s="35">
        <v>6</v>
      </c>
      <c r="AL18" s="35">
        <v>10</v>
      </c>
      <c r="AM18" s="35">
        <v>10</v>
      </c>
      <c r="AN18" s="35">
        <v>15</v>
      </c>
      <c r="AO18" s="35">
        <v>4535</v>
      </c>
      <c r="AP18" s="35">
        <v>4522</v>
      </c>
      <c r="AQ18" s="35">
        <v>4285</v>
      </c>
      <c r="AR18" s="35">
        <v>5478</v>
      </c>
      <c r="AS18" s="35">
        <v>3806</v>
      </c>
      <c r="AT18" s="35">
        <v>6076</v>
      </c>
      <c r="AU18" s="35">
        <v>69</v>
      </c>
      <c r="AV18" s="35">
        <v>69</v>
      </c>
      <c r="AW18" s="35">
        <v>80</v>
      </c>
    </row>
    <row r="19" spans="1:49" s="19" customFormat="1" x14ac:dyDescent="0.25">
      <c r="A19" s="23" t="s">
        <v>14</v>
      </c>
      <c r="B19" s="23">
        <v>5</v>
      </c>
      <c r="C19" s="23">
        <v>5</v>
      </c>
      <c r="D19" s="23">
        <v>5</v>
      </c>
      <c r="E19" s="23">
        <v>3127</v>
      </c>
      <c r="F19" s="23">
        <v>3045</v>
      </c>
      <c r="G19" s="23">
        <v>3044</v>
      </c>
      <c r="H19" s="23">
        <v>39</v>
      </c>
      <c r="I19" s="23">
        <v>40</v>
      </c>
      <c r="J19" s="23">
        <v>40</v>
      </c>
      <c r="K19" s="23">
        <v>0</v>
      </c>
      <c r="L19" s="23">
        <v>0</v>
      </c>
      <c r="M19" s="23">
        <v>0</v>
      </c>
      <c r="N19" s="24">
        <v>0</v>
      </c>
      <c r="O19" s="24">
        <v>0</v>
      </c>
      <c r="P19" s="24">
        <v>0</v>
      </c>
      <c r="Q19" s="24">
        <v>13</v>
      </c>
      <c r="R19" s="24">
        <v>8</v>
      </c>
      <c r="S19" s="24">
        <v>3</v>
      </c>
      <c r="T19" s="24">
        <v>17</v>
      </c>
      <c r="U19" s="24">
        <v>18</v>
      </c>
      <c r="V19" s="24">
        <v>7</v>
      </c>
      <c r="W19" s="23">
        <v>9</v>
      </c>
      <c r="X19" s="23">
        <v>8</v>
      </c>
      <c r="Y19" s="23">
        <v>8</v>
      </c>
      <c r="Z19" s="23"/>
      <c r="AA19" s="23">
        <v>1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4">
        <v>0</v>
      </c>
      <c r="AJ19" s="24">
        <v>0</v>
      </c>
      <c r="AK19" s="24">
        <v>0</v>
      </c>
      <c r="AL19" s="24">
        <v>11</v>
      </c>
      <c r="AM19" s="24">
        <v>7</v>
      </c>
      <c r="AN19" s="24">
        <v>3</v>
      </c>
      <c r="AO19" s="24">
        <v>1640</v>
      </c>
      <c r="AP19" s="24">
        <v>1790</v>
      </c>
      <c r="AQ19" s="24">
        <v>1791</v>
      </c>
      <c r="AR19" s="24">
        <v>1480</v>
      </c>
      <c r="AS19" s="24">
        <v>1250</v>
      </c>
      <c r="AT19" s="24">
        <v>1251</v>
      </c>
      <c r="AU19" s="24">
        <v>35</v>
      </c>
      <c r="AV19" s="24">
        <v>33</v>
      </c>
      <c r="AW19" s="24">
        <v>25</v>
      </c>
    </row>
    <row r="20" spans="1:49" x14ac:dyDescent="0.25">
      <c r="A20" s="48" t="s">
        <v>15</v>
      </c>
      <c r="B20" s="48">
        <v>8</v>
      </c>
      <c r="C20" s="48">
        <v>8</v>
      </c>
      <c r="D20" s="48">
        <v>8</v>
      </c>
      <c r="E20" s="48">
        <v>5587</v>
      </c>
      <c r="F20" s="48">
        <v>5641</v>
      </c>
      <c r="G20" s="48">
        <v>5695</v>
      </c>
      <c r="H20" s="48">
        <v>112</v>
      </c>
      <c r="I20" s="48">
        <v>102</v>
      </c>
      <c r="J20" s="48">
        <v>89</v>
      </c>
      <c r="K20" s="48">
        <v>0</v>
      </c>
      <c r="L20" s="48">
        <v>0</v>
      </c>
      <c r="M20" s="48">
        <v>0</v>
      </c>
      <c r="N20" s="48">
        <v>1</v>
      </c>
      <c r="O20" s="48">
        <v>3</v>
      </c>
      <c r="P20" s="48">
        <v>0</v>
      </c>
      <c r="Q20" s="48">
        <v>9</v>
      </c>
      <c r="R20" s="48">
        <v>8</v>
      </c>
      <c r="S20" s="48">
        <v>9</v>
      </c>
      <c r="T20" s="48">
        <v>36</v>
      </c>
      <c r="U20" s="48">
        <v>29</v>
      </c>
      <c r="V20" s="48">
        <v>11</v>
      </c>
      <c r="W20" s="48">
        <v>1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1</v>
      </c>
      <c r="AJ20" s="48">
        <v>3</v>
      </c>
      <c r="AK20" s="48">
        <v>0</v>
      </c>
      <c r="AL20" s="48">
        <v>8</v>
      </c>
      <c r="AM20" s="48">
        <v>4</v>
      </c>
      <c r="AN20" s="48">
        <v>5</v>
      </c>
      <c r="AO20" s="48">
        <v>4806</v>
      </c>
      <c r="AP20" s="48">
        <v>5076</v>
      </c>
      <c r="AQ20" s="48">
        <v>5125</v>
      </c>
      <c r="AR20" s="48">
        <v>3323</v>
      </c>
      <c r="AS20" s="48">
        <v>3604</v>
      </c>
      <c r="AT20" s="48">
        <v>4011</v>
      </c>
      <c r="AU20" s="48">
        <v>62</v>
      </c>
      <c r="AV20" s="48">
        <v>52</v>
      </c>
      <c r="AW20" s="48">
        <v>33</v>
      </c>
    </row>
    <row r="21" spans="1:49" x14ac:dyDescent="0.25">
      <c r="A21" s="3" t="s">
        <v>42</v>
      </c>
      <c r="B21" s="3">
        <f>B20+B19+B18+B17+B16+B15+B14+B13+B12+B11+B10+B9+B8+B7+B6+B5</f>
        <v>149</v>
      </c>
      <c r="C21" s="11">
        <f t="shared" ref="C21:AW21" si="0">C20+C19+C18+C17+C16+C15+C14+C13+C12+C11+C10+C9+C8+C7+C6+C5</f>
        <v>148</v>
      </c>
      <c r="D21" s="11">
        <f t="shared" si="0"/>
        <v>148</v>
      </c>
      <c r="E21" s="11">
        <f t="shared" si="0"/>
        <v>78919</v>
      </c>
      <c r="F21" s="11">
        <f t="shared" si="0"/>
        <v>79062</v>
      </c>
      <c r="G21" s="11">
        <f t="shared" si="0"/>
        <v>79526</v>
      </c>
      <c r="H21" s="11">
        <f t="shared" si="0"/>
        <v>1167</v>
      </c>
      <c r="I21" s="11">
        <f t="shared" si="0"/>
        <v>1133</v>
      </c>
      <c r="J21" s="11">
        <f t="shared" si="0"/>
        <v>1107</v>
      </c>
      <c r="K21" s="11">
        <f t="shared" si="0"/>
        <v>8</v>
      </c>
      <c r="L21" s="11">
        <f t="shared" si="0"/>
        <v>18</v>
      </c>
      <c r="M21" s="11">
        <f t="shared" si="0"/>
        <v>11</v>
      </c>
      <c r="N21" s="11">
        <f t="shared" si="0"/>
        <v>69</v>
      </c>
      <c r="O21" s="11">
        <f t="shared" si="0"/>
        <v>39</v>
      </c>
      <c r="P21" s="11">
        <f t="shared" si="0"/>
        <v>36</v>
      </c>
      <c r="Q21" s="11">
        <f t="shared" si="0"/>
        <v>111</v>
      </c>
      <c r="R21" s="11">
        <f t="shared" si="0"/>
        <v>92</v>
      </c>
      <c r="S21" s="11">
        <f t="shared" si="0"/>
        <v>49</v>
      </c>
      <c r="T21" s="11">
        <f t="shared" si="0"/>
        <v>329</v>
      </c>
      <c r="U21" s="11">
        <f t="shared" si="0"/>
        <v>244</v>
      </c>
      <c r="V21" s="11">
        <f t="shared" si="0"/>
        <v>171</v>
      </c>
      <c r="W21" s="11">
        <f t="shared" si="0"/>
        <v>116</v>
      </c>
      <c r="X21" s="11">
        <f t="shared" si="0"/>
        <v>113</v>
      </c>
      <c r="Y21" s="11">
        <f t="shared" si="0"/>
        <v>114</v>
      </c>
      <c r="Z21" s="11">
        <f t="shared" si="0"/>
        <v>10</v>
      </c>
      <c r="AA21" s="11">
        <f t="shared" si="0"/>
        <v>11</v>
      </c>
      <c r="AB21" s="11">
        <f t="shared" si="0"/>
        <v>6</v>
      </c>
      <c r="AC21" s="11">
        <f t="shared" si="0"/>
        <v>1</v>
      </c>
      <c r="AD21" s="11">
        <f t="shared" si="0"/>
        <v>2</v>
      </c>
      <c r="AE21" s="11">
        <f t="shared" si="0"/>
        <v>0</v>
      </c>
      <c r="AF21" s="11">
        <f t="shared" si="0"/>
        <v>18</v>
      </c>
      <c r="AG21" s="11">
        <f t="shared" si="0"/>
        <v>23</v>
      </c>
      <c r="AH21" s="11">
        <f t="shared" si="0"/>
        <v>27</v>
      </c>
      <c r="AI21" s="11">
        <f t="shared" si="0"/>
        <v>86</v>
      </c>
      <c r="AJ21" s="11">
        <f t="shared" si="0"/>
        <v>58</v>
      </c>
      <c r="AK21" s="11">
        <f t="shared" si="0"/>
        <v>54</v>
      </c>
      <c r="AL21" s="11">
        <f t="shared" si="0"/>
        <v>161</v>
      </c>
      <c r="AM21" s="11">
        <f t="shared" si="0"/>
        <v>111</v>
      </c>
      <c r="AN21" s="11">
        <f t="shared" si="0"/>
        <v>70</v>
      </c>
      <c r="AO21" s="11">
        <f t="shared" si="0"/>
        <v>41268</v>
      </c>
      <c r="AP21" s="11">
        <f t="shared" si="0"/>
        <v>45874</v>
      </c>
      <c r="AQ21" s="11">
        <f t="shared" si="0"/>
        <v>47602</v>
      </c>
      <c r="AR21" s="11">
        <f t="shared" si="0"/>
        <v>47115</v>
      </c>
      <c r="AS21" s="11">
        <f t="shared" si="0"/>
        <v>46924</v>
      </c>
      <c r="AT21" s="11">
        <f t="shared" si="0"/>
        <v>50387</v>
      </c>
      <c r="AU21" s="11">
        <f t="shared" si="0"/>
        <v>809</v>
      </c>
      <c r="AV21" s="11">
        <f t="shared" si="0"/>
        <v>754</v>
      </c>
      <c r="AW21" s="11">
        <f t="shared" si="0"/>
        <v>622</v>
      </c>
    </row>
    <row r="22" spans="1:49" ht="8.25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2"/>
    </row>
    <row r="23" spans="1:49" s="20" customFormat="1" x14ac:dyDescent="0.25">
      <c r="A23" s="21" t="s">
        <v>17</v>
      </c>
      <c r="B23" s="21">
        <v>1</v>
      </c>
      <c r="C23" s="21">
        <v>1</v>
      </c>
      <c r="D23" s="21">
        <v>1</v>
      </c>
      <c r="E23" s="21">
        <v>193</v>
      </c>
      <c r="F23" s="21">
        <v>186</v>
      </c>
      <c r="G23" s="21">
        <v>178</v>
      </c>
      <c r="H23" s="21">
        <v>1</v>
      </c>
      <c r="I23" s="21">
        <f>1+5</f>
        <v>6</v>
      </c>
      <c r="J23" s="21">
        <f>0+6</f>
        <v>6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1</v>
      </c>
      <c r="AM23" s="21">
        <v>1</v>
      </c>
      <c r="AN23" s="21">
        <v>0</v>
      </c>
      <c r="AO23" s="21">
        <v>193</v>
      </c>
      <c r="AP23" s="21">
        <v>186</v>
      </c>
      <c r="AQ23" s="21">
        <v>178</v>
      </c>
      <c r="AR23" s="21">
        <v>193</v>
      </c>
      <c r="AS23" s="21">
        <v>186</v>
      </c>
      <c r="AT23" s="21">
        <v>178</v>
      </c>
      <c r="AU23" s="21">
        <v>1</v>
      </c>
      <c r="AV23" s="21">
        <v>1</v>
      </c>
      <c r="AW23" s="21">
        <v>0</v>
      </c>
    </row>
    <row r="24" spans="1:49" s="50" customFormat="1" x14ac:dyDescent="0.25">
      <c r="A24" s="52" t="s">
        <v>16</v>
      </c>
      <c r="B24" s="33">
        <v>2</v>
      </c>
      <c r="C24" s="33">
        <v>1</v>
      </c>
      <c r="D24" s="33">
        <v>1</v>
      </c>
      <c r="E24" s="33">
        <v>786</v>
      </c>
      <c r="F24" s="33">
        <v>1077</v>
      </c>
      <c r="G24" s="33">
        <v>1008</v>
      </c>
      <c r="H24" s="33">
        <v>6</v>
      </c>
      <c r="I24" s="33">
        <v>8</v>
      </c>
      <c r="J24" s="33">
        <v>5</v>
      </c>
      <c r="K24" s="33">
        <v>0</v>
      </c>
      <c r="L24" s="33">
        <v>0</v>
      </c>
      <c r="M24" s="33">
        <v>0</v>
      </c>
      <c r="N24" s="33">
        <v>1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5</v>
      </c>
      <c r="U24" s="33">
        <v>8</v>
      </c>
      <c r="V24" s="33">
        <v>5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4</v>
      </c>
      <c r="AM24" s="33">
        <v>6</v>
      </c>
      <c r="AN24" s="33">
        <v>4</v>
      </c>
      <c r="AO24" s="33">
        <v>83</v>
      </c>
      <c r="AP24" s="33">
        <v>123</v>
      </c>
      <c r="AQ24" s="33">
        <v>115</v>
      </c>
      <c r="AR24" s="33">
        <v>543</v>
      </c>
      <c r="AS24" s="33">
        <v>826</v>
      </c>
      <c r="AT24" s="33">
        <v>946</v>
      </c>
      <c r="AU24" s="33">
        <v>2</v>
      </c>
      <c r="AV24" s="33">
        <v>4</v>
      </c>
      <c r="AW24" s="33">
        <v>5</v>
      </c>
    </row>
    <row r="25" spans="1:49" s="31" customFormat="1" x14ac:dyDescent="0.25">
      <c r="A25" s="33" t="s">
        <v>18</v>
      </c>
      <c r="B25" s="49">
        <v>1</v>
      </c>
      <c r="C25" s="49">
        <v>1</v>
      </c>
      <c r="D25" s="49">
        <v>1</v>
      </c>
      <c r="E25" s="49">
        <v>123</v>
      </c>
      <c r="F25" s="49">
        <v>113</v>
      </c>
      <c r="G25" s="49">
        <v>121</v>
      </c>
      <c r="H25" s="49">
        <v>6</v>
      </c>
      <c r="I25" s="49">
        <v>6</v>
      </c>
      <c r="J25" s="49">
        <v>6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2</v>
      </c>
      <c r="R25" s="49">
        <v>0</v>
      </c>
      <c r="S25" s="49">
        <v>0</v>
      </c>
      <c r="T25" s="49">
        <v>2</v>
      </c>
      <c r="U25" s="49">
        <v>8</v>
      </c>
      <c r="V25" s="49">
        <v>0</v>
      </c>
      <c r="W25" s="49">
        <v>0</v>
      </c>
      <c r="X25" s="49">
        <v>0</v>
      </c>
      <c r="Y25" s="49">
        <v>0</v>
      </c>
      <c r="Z25" s="49">
        <v>1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1</v>
      </c>
      <c r="AM25" s="49">
        <v>0</v>
      </c>
      <c r="AN25" s="49">
        <v>0</v>
      </c>
      <c r="AO25" s="33">
        <v>123</v>
      </c>
      <c r="AP25" s="33">
        <v>113</v>
      </c>
      <c r="AQ25" s="33">
        <v>121</v>
      </c>
      <c r="AR25" s="33">
        <v>123</v>
      </c>
      <c r="AS25" s="33">
        <v>113</v>
      </c>
      <c r="AT25" s="33">
        <v>121</v>
      </c>
      <c r="AU25" s="33">
        <v>6</v>
      </c>
      <c r="AV25" s="33">
        <v>6</v>
      </c>
      <c r="AW25" s="33">
        <v>6</v>
      </c>
    </row>
    <row r="26" spans="1:49" s="51" customFormat="1" x14ac:dyDescent="0.25">
      <c r="A26" s="39" t="s">
        <v>19</v>
      </c>
      <c r="B26" s="39">
        <v>1</v>
      </c>
      <c r="C26" s="39">
        <v>1</v>
      </c>
      <c r="D26" s="39">
        <v>1</v>
      </c>
      <c r="E26" s="39">
        <v>167</v>
      </c>
      <c r="F26" s="39">
        <v>167</v>
      </c>
      <c r="G26" s="39">
        <v>180</v>
      </c>
      <c r="H26" s="39">
        <v>22</v>
      </c>
      <c r="I26" s="39">
        <v>22</v>
      </c>
      <c r="J26" s="39">
        <v>24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22</v>
      </c>
      <c r="AP26" s="39">
        <v>22</v>
      </c>
      <c r="AQ26" s="39">
        <v>24</v>
      </c>
      <c r="AR26" s="39">
        <v>22</v>
      </c>
      <c r="AS26" s="39">
        <v>22</v>
      </c>
      <c r="AT26" s="39">
        <v>24</v>
      </c>
      <c r="AU26" s="39">
        <v>2</v>
      </c>
      <c r="AV26" s="39">
        <v>2</v>
      </c>
      <c r="AW26" s="39">
        <v>2</v>
      </c>
    </row>
    <row r="27" spans="1:49" s="30" customFormat="1" x14ac:dyDescent="0.25">
      <c r="A27" s="23" t="s">
        <v>20</v>
      </c>
      <c r="B27" s="29">
        <v>1</v>
      </c>
      <c r="C27" s="29">
        <v>1</v>
      </c>
      <c r="D27" s="29">
        <v>1</v>
      </c>
      <c r="E27" s="29">
        <v>117</v>
      </c>
      <c r="F27" s="29">
        <v>117</v>
      </c>
      <c r="G27" s="29">
        <v>114</v>
      </c>
      <c r="H27" s="29">
        <v>9</v>
      </c>
      <c r="I27" s="29">
        <v>9</v>
      </c>
      <c r="J27" s="29">
        <v>9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3</v>
      </c>
      <c r="U27" s="29">
        <v>1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99</v>
      </c>
      <c r="AP27" s="29">
        <v>99</v>
      </c>
      <c r="AQ27" s="29">
        <v>97</v>
      </c>
      <c r="AR27" s="29">
        <v>117</v>
      </c>
      <c r="AS27" s="29">
        <v>117</v>
      </c>
      <c r="AT27" s="29">
        <v>114</v>
      </c>
      <c r="AU27" s="29">
        <v>3</v>
      </c>
      <c r="AV27" s="29">
        <v>3</v>
      </c>
      <c r="AW27" s="29">
        <v>4</v>
      </c>
    </row>
    <row r="28" spans="1:49" s="20" customFormat="1" x14ac:dyDescent="0.25">
      <c r="A28" s="21" t="s">
        <v>21</v>
      </c>
      <c r="B28" s="21">
        <v>1</v>
      </c>
      <c r="C28" s="21">
        <v>1</v>
      </c>
      <c r="D28" s="21">
        <v>1</v>
      </c>
      <c r="E28" s="21">
        <v>74</v>
      </c>
      <c r="F28" s="21">
        <v>83</v>
      </c>
      <c r="G28" s="21">
        <v>91</v>
      </c>
      <c r="H28" s="21">
        <v>2</v>
      </c>
      <c r="I28" s="21">
        <v>1</v>
      </c>
      <c r="J28" s="21">
        <v>1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</v>
      </c>
      <c r="S28" s="21">
        <v>0</v>
      </c>
      <c r="T28" s="21">
        <v>1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10</v>
      </c>
      <c r="AP28" s="21">
        <v>48</v>
      </c>
      <c r="AQ28" s="21">
        <v>91</v>
      </c>
      <c r="AR28" s="21">
        <v>74</v>
      </c>
      <c r="AS28" s="21">
        <v>83</v>
      </c>
      <c r="AT28" s="21">
        <v>91</v>
      </c>
      <c r="AU28" s="21">
        <v>2</v>
      </c>
      <c r="AV28" s="21">
        <v>1</v>
      </c>
      <c r="AW28" s="21">
        <v>1</v>
      </c>
    </row>
    <row r="29" spans="1:49" s="20" customFormat="1" x14ac:dyDescent="0.25">
      <c r="A29" s="21" t="s">
        <v>22</v>
      </c>
      <c r="B29" s="21">
        <v>1</v>
      </c>
      <c r="C29" s="21">
        <v>1</v>
      </c>
      <c r="D29" s="21">
        <v>1</v>
      </c>
      <c r="E29" s="21">
        <v>264</v>
      </c>
      <c r="F29" s="21">
        <v>268</v>
      </c>
      <c r="G29" s="21">
        <v>264</v>
      </c>
      <c r="H29" s="21">
        <v>5</v>
      </c>
      <c r="I29" s="21">
        <v>3</v>
      </c>
      <c r="J29" s="21">
        <v>3</v>
      </c>
      <c r="K29" s="21">
        <v>0</v>
      </c>
      <c r="L29" s="21">
        <v>0</v>
      </c>
      <c r="M29" s="21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1</v>
      </c>
      <c r="U29" s="22">
        <v>0</v>
      </c>
      <c r="V29" s="22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1</v>
      </c>
      <c r="AO29" s="21">
        <v>240</v>
      </c>
      <c r="AP29" s="21">
        <v>250</v>
      </c>
      <c r="AQ29" s="21">
        <v>250</v>
      </c>
      <c r="AR29" s="21">
        <v>240</v>
      </c>
      <c r="AS29" s="21">
        <v>250</v>
      </c>
      <c r="AT29" s="21">
        <v>250</v>
      </c>
      <c r="AU29" s="21">
        <v>1</v>
      </c>
      <c r="AV29" s="21">
        <v>1</v>
      </c>
      <c r="AW29" s="21">
        <v>1</v>
      </c>
    </row>
    <row r="30" spans="1:49" s="50" customFormat="1" x14ac:dyDescent="0.25">
      <c r="A30" s="33" t="s">
        <v>23</v>
      </c>
      <c r="B30" s="33">
        <v>1</v>
      </c>
      <c r="C30" s="33">
        <v>1</v>
      </c>
      <c r="D30" s="33">
        <v>1</v>
      </c>
      <c r="E30" s="33">
        <v>46</v>
      </c>
      <c r="F30" s="33">
        <v>52</v>
      </c>
      <c r="G30" s="33">
        <v>51</v>
      </c>
      <c r="H30" s="33">
        <v>2</v>
      </c>
      <c r="I30" s="33">
        <v>1</v>
      </c>
      <c r="J30" s="33">
        <v>1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2</v>
      </c>
      <c r="U30" s="33">
        <v>1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1</v>
      </c>
      <c r="AM30" s="33">
        <v>1</v>
      </c>
      <c r="AN30" s="33">
        <v>1</v>
      </c>
      <c r="AO30" s="33">
        <v>46</v>
      </c>
      <c r="AP30" s="33">
        <v>52</v>
      </c>
      <c r="AQ30" s="33">
        <v>51</v>
      </c>
      <c r="AR30" s="33">
        <v>46</v>
      </c>
      <c r="AS30" s="33">
        <v>52</v>
      </c>
      <c r="AT30" s="33">
        <v>51</v>
      </c>
      <c r="AU30" s="33">
        <v>1</v>
      </c>
      <c r="AV30" s="33">
        <v>2</v>
      </c>
      <c r="AW30" s="33">
        <v>1</v>
      </c>
    </row>
    <row r="31" spans="1:49" s="50" customFormat="1" x14ac:dyDescent="0.25">
      <c r="A31" s="33" t="s">
        <v>24</v>
      </c>
      <c r="B31" s="33">
        <v>1</v>
      </c>
      <c r="C31" s="33">
        <v>1</v>
      </c>
      <c r="D31" s="33">
        <v>1</v>
      </c>
      <c r="E31" s="33">
        <v>158</v>
      </c>
      <c r="F31" s="33">
        <v>156</v>
      </c>
      <c r="G31" s="33">
        <v>154</v>
      </c>
      <c r="H31" s="33">
        <v>13</v>
      </c>
      <c r="I31" s="33">
        <v>8</v>
      </c>
      <c r="J31" s="33">
        <v>3</v>
      </c>
      <c r="K31" s="33">
        <v>0</v>
      </c>
      <c r="L31" s="33">
        <v>0</v>
      </c>
      <c r="M31" s="33">
        <v>0</v>
      </c>
      <c r="N31" s="33">
        <v>0</v>
      </c>
      <c r="O31" s="33">
        <v>2</v>
      </c>
      <c r="P31" s="33">
        <v>0</v>
      </c>
      <c r="Q31" s="33">
        <v>0</v>
      </c>
      <c r="R31" s="33">
        <v>0</v>
      </c>
      <c r="S31" s="33">
        <v>0</v>
      </c>
      <c r="T31" s="33">
        <v>5</v>
      </c>
      <c r="U31" s="33">
        <v>3</v>
      </c>
      <c r="V31" s="33">
        <v>2</v>
      </c>
      <c r="W31" s="33">
        <v>0</v>
      </c>
      <c r="X31" s="33">
        <v>0</v>
      </c>
      <c r="Y31" s="33">
        <v>0</v>
      </c>
      <c r="Z31" s="33">
        <v>0</v>
      </c>
      <c r="AA31" s="33">
        <v>1</v>
      </c>
      <c r="AB31" s="33">
        <v>0</v>
      </c>
      <c r="AC31" s="33">
        <v>0</v>
      </c>
      <c r="AD31" s="33">
        <v>1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2</v>
      </c>
      <c r="AK31" s="33">
        <v>0</v>
      </c>
      <c r="AL31" s="33">
        <v>0</v>
      </c>
      <c r="AM31" s="33">
        <v>0</v>
      </c>
      <c r="AN31" s="33">
        <v>0</v>
      </c>
      <c r="AO31" s="33">
        <v>158</v>
      </c>
      <c r="AP31" s="33">
        <v>156</v>
      </c>
      <c r="AQ31" s="33">
        <v>154</v>
      </c>
      <c r="AR31" s="33">
        <v>131</v>
      </c>
      <c r="AS31" s="33">
        <v>140</v>
      </c>
      <c r="AT31" s="33">
        <v>139</v>
      </c>
      <c r="AU31" s="33">
        <v>13</v>
      </c>
      <c r="AV31" s="33">
        <v>8</v>
      </c>
      <c r="AW31" s="33">
        <v>3</v>
      </c>
    </row>
    <row r="32" spans="1:49" x14ac:dyDescent="0.25">
      <c r="A32" s="3" t="s">
        <v>43</v>
      </c>
      <c r="B32" s="3">
        <f>SUM(B23:B31)</f>
        <v>10</v>
      </c>
      <c r="C32" s="3">
        <f t="shared" ref="C32:AW32" si="1">SUM(C23:C31)</f>
        <v>9</v>
      </c>
      <c r="D32" s="3">
        <f t="shared" si="1"/>
        <v>9</v>
      </c>
      <c r="E32" s="3">
        <f t="shared" si="1"/>
        <v>1928</v>
      </c>
      <c r="F32" s="3">
        <f t="shared" si="1"/>
        <v>2219</v>
      </c>
      <c r="G32" s="3">
        <f t="shared" si="1"/>
        <v>2161</v>
      </c>
      <c r="H32" s="3">
        <f t="shared" si="1"/>
        <v>66</v>
      </c>
      <c r="I32" s="3">
        <f t="shared" si="1"/>
        <v>64</v>
      </c>
      <c r="J32" s="3">
        <f t="shared" si="1"/>
        <v>58</v>
      </c>
      <c r="K32" s="3">
        <f t="shared" si="1"/>
        <v>0</v>
      </c>
      <c r="L32" s="3">
        <f t="shared" si="1"/>
        <v>0</v>
      </c>
      <c r="M32" s="3">
        <f t="shared" si="1"/>
        <v>0</v>
      </c>
      <c r="N32" s="3">
        <f t="shared" si="1"/>
        <v>1</v>
      </c>
      <c r="O32" s="3">
        <f t="shared" si="1"/>
        <v>2</v>
      </c>
      <c r="P32" s="3">
        <f t="shared" si="1"/>
        <v>0</v>
      </c>
      <c r="Q32" s="3">
        <f t="shared" si="1"/>
        <v>2</v>
      </c>
      <c r="R32" s="3">
        <f t="shared" si="1"/>
        <v>1</v>
      </c>
      <c r="S32" s="3">
        <f t="shared" si="1"/>
        <v>0</v>
      </c>
      <c r="T32" s="3">
        <f t="shared" si="1"/>
        <v>19</v>
      </c>
      <c r="U32" s="3">
        <f t="shared" si="1"/>
        <v>21</v>
      </c>
      <c r="V32" s="3">
        <f t="shared" si="1"/>
        <v>7</v>
      </c>
      <c r="W32" s="3">
        <f t="shared" si="1"/>
        <v>0</v>
      </c>
      <c r="X32" s="3">
        <f t="shared" si="1"/>
        <v>0</v>
      </c>
      <c r="Y32" s="3">
        <f t="shared" si="1"/>
        <v>0</v>
      </c>
      <c r="Z32" s="3">
        <f t="shared" si="1"/>
        <v>1</v>
      </c>
      <c r="AA32" s="3">
        <f t="shared" si="1"/>
        <v>1</v>
      </c>
      <c r="AB32" s="3">
        <f t="shared" si="1"/>
        <v>0</v>
      </c>
      <c r="AC32" s="3">
        <f t="shared" si="1"/>
        <v>0</v>
      </c>
      <c r="AD32" s="3">
        <f t="shared" si="1"/>
        <v>1</v>
      </c>
      <c r="AE32" s="3">
        <f t="shared" si="1"/>
        <v>0</v>
      </c>
      <c r="AF32" s="3">
        <f t="shared" si="1"/>
        <v>0</v>
      </c>
      <c r="AG32" s="3">
        <f t="shared" si="1"/>
        <v>0</v>
      </c>
      <c r="AH32" s="3">
        <f t="shared" si="1"/>
        <v>0</v>
      </c>
      <c r="AI32" s="3">
        <f t="shared" si="1"/>
        <v>0</v>
      </c>
      <c r="AJ32" s="3">
        <f t="shared" si="1"/>
        <v>2</v>
      </c>
      <c r="AK32" s="3">
        <f t="shared" si="1"/>
        <v>0</v>
      </c>
      <c r="AL32" s="3">
        <f t="shared" si="1"/>
        <v>8</v>
      </c>
      <c r="AM32" s="3">
        <f t="shared" si="1"/>
        <v>9</v>
      </c>
      <c r="AN32" s="3">
        <f t="shared" si="1"/>
        <v>6</v>
      </c>
      <c r="AO32" s="3">
        <f t="shared" si="1"/>
        <v>974</v>
      </c>
      <c r="AP32" s="3">
        <f t="shared" si="1"/>
        <v>1049</v>
      </c>
      <c r="AQ32" s="3">
        <f t="shared" si="1"/>
        <v>1081</v>
      </c>
      <c r="AR32" s="3">
        <f t="shared" si="1"/>
        <v>1489</v>
      </c>
      <c r="AS32" s="3">
        <f t="shared" si="1"/>
        <v>1789</v>
      </c>
      <c r="AT32" s="3">
        <f t="shared" si="1"/>
        <v>1914</v>
      </c>
      <c r="AU32" s="3">
        <f t="shared" si="1"/>
        <v>31</v>
      </c>
      <c r="AV32" s="3">
        <f t="shared" si="1"/>
        <v>28</v>
      </c>
      <c r="AW32" s="3">
        <f t="shared" si="1"/>
        <v>23</v>
      </c>
    </row>
    <row r="33" spans="1:49" x14ac:dyDescent="0.25">
      <c r="A33" s="55"/>
      <c r="B33" s="55"/>
      <c r="C33" s="55"/>
      <c r="D33" s="55"/>
      <c r="E33" s="55"/>
      <c r="F33" s="55"/>
      <c r="G33" s="55"/>
      <c r="H33" s="55">
        <f>H32+H21</f>
        <v>1233</v>
      </c>
      <c r="I33" s="55">
        <f t="shared" ref="I33:J33" si="2">I32+I21</f>
        <v>1197</v>
      </c>
      <c r="J33" s="55">
        <f t="shared" si="2"/>
        <v>1165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</row>
    <row r="34" spans="1:49" s="51" customFormat="1" ht="38.25" customHeight="1" x14ac:dyDescent="0.25">
      <c r="A34" s="39" t="s">
        <v>62</v>
      </c>
      <c r="B34" s="39">
        <v>1</v>
      </c>
      <c r="C34" s="39">
        <v>1</v>
      </c>
      <c r="D34" s="39">
        <v>1</v>
      </c>
      <c r="E34" s="39">
        <v>771</v>
      </c>
      <c r="F34" s="39">
        <v>758</v>
      </c>
      <c r="G34" s="39">
        <v>812</v>
      </c>
      <c r="H34" s="39">
        <v>48</v>
      </c>
      <c r="I34" s="39">
        <v>21</v>
      </c>
      <c r="J34" s="39">
        <v>20</v>
      </c>
      <c r="K34" s="39">
        <v>0</v>
      </c>
      <c r="L34" s="39">
        <v>0</v>
      </c>
      <c r="M34" s="39">
        <v>0</v>
      </c>
      <c r="N34" s="39">
        <v>4</v>
      </c>
      <c r="O34" s="39">
        <v>8</v>
      </c>
      <c r="P34" s="39">
        <v>2</v>
      </c>
      <c r="Q34" s="39">
        <v>0</v>
      </c>
      <c r="R34" s="39">
        <v>0</v>
      </c>
      <c r="S34" s="39">
        <v>0</v>
      </c>
      <c r="T34" s="39">
        <v>15</v>
      </c>
      <c r="U34" s="39">
        <v>18</v>
      </c>
      <c r="V34" s="39">
        <v>2</v>
      </c>
      <c r="W34" s="39">
        <v>2</v>
      </c>
      <c r="X34" s="39">
        <v>1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1</v>
      </c>
      <c r="AH34" s="39">
        <v>0</v>
      </c>
      <c r="AI34" s="39">
        <v>4</v>
      </c>
      <c r="AJ34" s="39">
        <v>8</v>
      </c>
      <c r="AK34" s="39">
        <v>2</v>
      </c>
      <c r="AL34" s="39">
        <v>0</v>
      </c>
      <c r="AM34" s="39">
        <v>0</v>
      </c>
      <c r="AN34" s="39">
        <v>0</v>
      </c>
      <c r="AO34" s="39">
        <v>36</v>
      </c>
      <c r="AP34" s="39">
        <v>33</v>
      </c>
      <c r="AQ34" s="39">
        <v>22</v>
      </c>
      <c r="AR34" s="39">
        <v>218</v>
      </c>
      <c r="AS34" s="39">
        <v>251</v>
      </c>
      <c r="AT34" s="39">
        <v>268</v>
      </c>
      <c r="AU34" s="39">
        <v>48</v>
      </c>
      <c r="AV34" s="39">
        <v>21</v>
      </c>
      <c r="AW34" s="39">
        <v>20</v>
      </c>
    </row>
    <row r="35" spans="1:49" s="19" customFormat="1" ht="28.5" customHeight="1" x14ac:dyDescent="0.25">
      <c r="A35" s="29" t="s">
        <v>49</v>
      </c>
      <c r="B35" s="29">
        <v>1</v>
      </c>
      <c r="C35" s="29">
        <v>1</v>
      </c>
      <c r="D35" s="29">
        <v>1</v>
      </c>
      <c r="E35" s="29">
        <v>730</v>
      </c>
      <c r="F35" s="29">
        <v>724</v>
      </c>
      <c r="G35" s="29">
        <v>739</v>
      </c>
      <c r="H35" s="29">
        <v>11</v>
      </c>
      <c r="I35" s="29">
        <v>14</v>
      </c>
      <c r="J35" s="29">
        <v>9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11</v>
      </c>
      <c r="AS35" s="29">
        <v>14</v>
      </c>
      <c r="AT35" s="29">
        <v>9</v>
      </c>
      <c r="AU35" s="29">
        <v>6</v>
      </c>
      <c r="AV35" s="29">
        <v>6</v>
      </c>
      <c r="AW35" s="29">
        <v>5</v>
      </c>
    </row>
    <row r="36" spans="1:49" s="34" customFormat="1" ht="24" x14ac:dyDescent="0.2">
      <c r="A36" s="40" t="s">
        <v>61</v>
      </c>
      <c r="B36" s="41">
        <v>1</v>
      </c>
      <c r="C36" s="41">
        <v>1</v>
      </c>
      <c r="D36" s="41">
        <v>1</v>
      </c>
      <c r="E36" s="41">
        <v>548</v>
      </c>
      <c r="F36" s="41">
        <v>558</v>
      </c>
      <c r="G36" s="41">
        <v>535</v>
      </c>
      <c r="H36" s="41">
        <v>9</v>
      </c>
      <c r="I36" s="41">
        <v>9</v>
      </c>
      <c r="J36" s="41">
        <v>6</v>
      </c>
      <c r="K36" s="41">
        <v>0</v>
      </c>
      <c r="L36" s="41">
        <v>0</v>
      </c>
      <c r="M36" s="41">
        <v>0</v>
      </c>
      <c r="N36" s="41">
        <v>1</v>
      </c>
      <c r="O36" s="41">
        <v>1</v>
      </c>
      <c r="P36" s="41">
        <v>1</v>
      </c>
      <c r="Q36" s="41">
        <v>0</v>
      </c>
      <c r="R36" s="41">
        <v>0</v>
      </c>
      <c r="S36" s="41">
        <v>0</v>
      </c>
      <c r="T36" s="41">
        <v>4</v>
      </c>
      <c r="U36" s="41">
        <v>4</v>
      </c>
      <c r="V36" s="41">
        <v>3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1</v>
      </c>
      <c r="AJ36" s="41">
        <v>1</v>
      </c>
      <c r="AK36" s="41">
        <v>1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5</v>
      </c>
      <c r="AS36" s="41">
        <v>6</v>
      </c>
      <c r="AT36" s="41">
        <v>5</v>
      </c>
      <c r="AU36" s="41">
        <v>1</v>
      </c>
      <c r="AV36" s="41">
        <v>1</v>
      </c>
      <c r="AW36" s="41">
        <v>0</v>
      </c>
    </row>
    <row r="37" spans="1:49" s="19" customFormat="1" ht="27.75" customHeight="1" x14ac:dyDescent="0.25">
      <c r="A37" s="39" t="s">
        <v>60</v>
      </c>
      <c r="B37" s="35">
        <v>1</v>
      </c>
      <c r="C37" s="35">
        <v>1</v>
      </c>
      <c r="D37" s="35">
        <v>1</v>
      </c>
      <c r="E37" s="35">
        <v>373</v>
      </c>
      <c r="F37" s="35">
        <v>395</v>
      </c>
      <c r="G37" s="35">
        <v>374</v>
      </c>
      <c r="H37" s="35">
        <v>12</v>
      </c>
      <c r="I37" s="35">
        <v>13</v>
      </c>
      <c r="J37" s="35">
        <v>8</v>
      </c>
      <c r="K37" s="35">
        <v>0</v>
      </c>
      <c r="L37" s="35">
        <v>0</v>
      </c>
      <c r="M37" s="35">
        <v>0</v>
      </c>
      <c r="N37" s="37">
        <v>6</v>
      </c>
      <c r="O37" s="37">
        <v>1</v>
      </c>
      <c r="P37" s="37">
        <v>0</v>
      </c>
      <c r="Q37" s="37">
        <v>6</v>
      </c>
      <c r="R37" s="37">
        <v>1</v>
      </c>
      <c r="S37" s="37">
        <v>0</v>
      </c>
      <c r="T37" s="37">
        <v>7</v>
      </c>
      <c r="U37" s="37">
        <v>8</v>
      </c>
      <c r="V37" s="37">
        <v>1</v>
      </c>
      <c r="W37" s="35">
        <v>2</v>
      </c>
      <c r="X37" s="35">
        <v>1</v>
      </c>
      <c r="Y37" s="35">
        <v>1</v>
      </c>
      <c r="Z37" s="35">
        <v>1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7">
        <v>6</v>
      </c>
      <c r="AJ37" s="37">
        <v>1</v>
      </c>
      <c r="AK37" s="37">
        <v>0</v>
      </c>
      <c r="AL37" s="37">
        <v>6</v>
      </c>
      <c r="AM37" s="37">
        <v>1</v>
      </c>
      <c r="AN37" s="37">
        <v>0</v>
      </c>
      <c r="AO37" s="35">
        <v>0</v>
      </c>
      <c r="AP37" s="35">
        <v>6</v>
      </c>
      <c r="AQ37" s="35">
        <v>17</v>
      </c>
      <c r="AR37" s="35">
        <v>66</v>
      </c>
      <c r="AS37" s="35">
        <v>85</v>
      </c>
      <c r="AT37" s="35">
        <v>320</v>
      </c>
      <c r="AU37" s="35">
        <v>12</v>
      </c>
      <c r="AV37" s="35">
        <v>13</v>
      </c>
      <c r="AW37" s="35">
        <v>8</v>
      </c>
    </row>
    <row r="38" spans="1:49" s="31" customFormat="1" ht="25.5" customHeight="1" x14ac:dyDescent="0.25">
      <c r="A38" s="33" t="s">
        <v>59</v>
      </c>
      <c r="B38" s="32">
        <v>1</v>
      </c>
      <c r="C38" s="32">
        <v>1</v>
      </c>
      <c r="D38" s="32">
        <v>1</v>
      </c>
      <c r="E38" s="32">
        <v>1070</v>
      </c>
      <c r="F38" s="32">
        <v>998</v>
      </c>
      <c r="G38" s="32">
        <v>989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1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101</v>
      </c>
      <c r="AS38" s="32">
        <v>81</v>
      </c>
      <c r="AT38" s="32">
        <v>130</v>
      </c>
      <c r="AU38" s="32">
        <v>0</v>
      </c>
      <c r="AV38" s="32">
        <v>0</v>
      </c>
      <c r="AW38" s="32">
        <v>0</v>
      </c>
    </row>
    <row r="39" spans="1:49" s="19" customFormat="1" ht="25.5" customHeight="1" x14ac:dyDescent="0.25">
      <c r="A39" s="39" t="s">
        <v>58</v>
      </c>
      <c r="B39" s="35">
        <v>1</v>
      </c>
      <c r="C39" s="35">
        <v>1</v>
      </c>
      <c r="D39" s="35">
        <v>1</v>
      </c>
      <c r="E39" s="35">
        <v>1108</v>
      </c>
      <c r="F39" s="35">
        <v>1111</v>
      </c>
      <c r="G39" s="35">
        <v>1082</v>
      </c>
      <c r="H39" s="35">
        <v>1</v>
      </c>
      <c r="I39" s="35">
        <v>1</v>
      </c>
      <c r="J39" s="35">
        <v>1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2</v>
      </c>
      <c r="S39" s="35">
        <v>1</v>
      </c>
      <c r="T39" s="35">
        <v>1</v>
      </c>
      <c r="U39" s="35">
        <v>0</v>
      </c>
      <c r="V39" s="35">
        <v>0</v>
      </c>
      <c r="W39" s="35">
        <v>0</v>
      </c>
      <c r="X39" s="35">
        <v>1</v>
      </c>
      <c r="Y39" s="35">
        <v>1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1</v>
      </c>
      <c r="AK39" s="35">
        <v>0</v>
      </c>
      <c r="AL39" s="35">
        <v>1</v>
      </c>
      <c r="AM39" s="35">
        <v>2</v>
      </c>
      <c r="AN39" s="35">
        <v>1</v>
      </c>
      <c r="AO39" s="35">
        <v>8</v>
      </c>
      <c r="AP39" s="35">
        <v>5</v>
      </c>
      <c r="AQ39" s="35">
        <v>7</v>
      </c>
      <c r="AR39" s="35">
        <v>204</v>
      </c>
      <c r="AS39" s="35">
        <v>212</v>
      </c>
      <c r="AT39" s="35">
        <v>245</v>
      </c>
      <c r="AU39" s="35">
        <v>0</v>
      </c>
      <c r="AV39" s="35">
        <v>1</v>
      </c>
      <c r="AW39" s="35">
        <v>0</v>
      </c>
    </row>
    <row r="40" spans="1:49" s="31" customFormat="1" ht="26.25" customHeight="1" x14ac:dyDescent="0.25">
      <c r="A40" s="39" t="s">
        <v>57</v>
      </c>
      <c r="B40" s="35">
        <v>1</v>
      </c>
      <c r="C40" s="35">
        <v>1</v>
      </c>
      <c r="D40" s="35">
        <v>1</v>
      </c>
      <c r="E40" s="35">
        <v>222</v>
      </c>
      <c r="F40" s="35">
        <v>282</v>
      </c>
      <c r="G40" s="35">
        <v>257</v>
      </c>
      <c r="H40" s="35">
        <v>9</v>
      </c>
      <c r="I40" s="35">
        <v>8</v>
      </c>
      <c r="J40" s="35">
        <v>8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2</v>
      </c>
      <c r="U40" s="35">
        <v>5</v>
      </c>
      <c r="V40" s="35">
        <v>8</v>
      </c>
      <c r="W40" s="35">
        <v>0</v>
      </c>
      <c r="X40" s="35">
        <v>2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1</v>
      </c>
      <c r="AG40" s="35">
        <v>1</v>
      </c>
      <c r="AH40" s="35">
        <v>1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52</v>
      </c>
      <c r="AS40" s="35">
        <v>78</v>
      </c>
      <c r="AT40" s="35">
        <v>69</v>
      </c>
      <c r="AU40" s="35">
        <v>2</v>
      </c>
      <c r="AV40" s="35">
        <v>3</v>
      </c>
      <c r="AW40" s="35">
        <v>6</v>
      </c>
    </row>
    <row r="41" spans="1:49" s="19" customFormat="1" ht="25.5" customHeight="1" x14ac:dyDescent="0.25">
      <c r="A41" s="39" t="s">
        <v>56</v>
      </c>
      <c r="B41" s="38">
        <v>1</v>
      </c>
      <c r="C41" s="38">
        <v>1</v>
      </c>
      <c r="D41" s="38">
        <v>1</v>
      </c>
      <c r="E41" s="38">
        <v>1348</v>
      </c>
      <c r="F41" s="38">
        <v>1328</v>
      </c>
      <c r="G41" s="38">
        <v>1313</v>
      </c>
      <c r="H41" s="38">
        <v>61</v>
      </c>
      <c r="I41" s="38">
        <v>50</v>
      </c>
      <c r="J41" s="38">
        <v>44</v>
      </c>
      <c r="K41" s="38">
        <v>0</v>
      </c>
      <c r="L41" s="38">
        <v>0</v>
      </c>
      <c r="M41" s="38">
        <v>0</v>
      </c>
      <c r="N41" s="38">
        <v>0</v>
      </c>
      <c r="O41" s="38">
        <v>1</v>
      </c>
      <c r="P41" s="38">
        <v>1</v>
      </c>
      <c r="Q41" s="38">
        <v>0</v>
      </c>
      <c r="R41" s="38">
        <v>0</v>
      </c>
      <c r="S41" s="38">
        <v>0</v>
      </c>
      <c r="T41" s="38">
        <v>7</v>
      </c>
      <c r="U41" s="38">
        <v>4</v>
      </c>
      <c r="V41" s="38">
        <v>5</v>
      </c>
      <c r="W41" s="38">
        <v>0</v>
      </c>
      <c r="X41" s="38">
        <v>1</v>
      </c>
      <c r="Y41" s="38">
        <v>1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1</v>
      </c>
      <c r="AI41" s="38">
        <v>0</v>
      </c>
      <c r="AJ41" s="38">
        <v>1</v>
      </c>
      <c r="AK41" s="38">
        <v>1</v>
      </c>
      <c r="AL41" s="38">
        <v>0</v>
      </c>
      <c r="AM41" s="38">
        <v>0</v>
      </c>
      <c r="AN41" s="38">
        <v>0</v>
      </c>
      <c r="AO41" s="38">
        <v>247</v>
      </c>
      <c r="AP41" s="38">
        <v>259</v>
      </c>
      <c r="AQ41" s="38">
        <v>267</v>
      </c>
      <c r="AR41" s="38">
        <v>435</v>
      </c>
      <c r="AS41" s="38">
        <v>463</v>
      </c>
      <c r="AT41" s="38">
        <v>493</v>
      </c>
      <c r="AU41" s="38">
        <v>7</v>
      </c>
      <c r="AV41" s="38">
        <v>4</v>
      </c>
      <c r="AW41" s="38">
        <v>5</v>
      </c>
    </row>
    <row r="42" spans="1:49" s="31" customFormat="1" ht="34.5" customHeight="1" x14ac:dyDescent="0.25">
      <c r="A42" s="33" t="s">
        <v>55</v>
      </c>
      <c r="B42" s="32">
        <v>1</v>
      </c>
      <c r="C42" s="32">
        <v>1</v>
      </c>
      <c r="D42" s="32">
        <v>1</v>
      </c>
      <c r="E42" s="32">
        <v>1052</v>
      </c>
      <c r="F42" s="32">
        <v>1094</v>
      </c>
      <c r="G42" s="32">
        <v>1038</v>
      </c>
      <c r="H42" s="32">
        <v>26</v>
      </c>
      <c r="I42" s="32">
        <v>11</v>
      </c>
      <c r="J42" s="32">
        <v>6</v>
      </c>
      <c r="K42" s="32">
        <v>0</v>
      </c>
      <c r="L42" s="32">
        <v>0</v>
      </c>
      <c r="M42" s="32">
        <v>0</v>
      </c>
      <c r="N42" s="32">
        <v>2</v>
      </c>
      <c r="O42" s="32">
        <v>2</v>
      </c>
      <c r="P42" s="32">
        <v>0</v>
      </c>
      <c r="Q42" s="32">
        <v>0</v>
      </c>
      <c r="R42" s="32">
        <v>0</v>
      </c>
      <c r="S42" s="32">
        <v>0</v>
      </c>
      <c r="T42" s="32">
        <v>2</v>
      </c>
      <c r="U42" s="32">
        <v>2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1</v>
      </c>
      <c r="AG42" s="32">
        <v>1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183</v>
      </c>
      <c r="AP42" s="32">
        <v>179</v>
      </c>
      <c r="AQ42" s="32">
        <v>187</v>
      </c>
      <c r="AR42" s="32">
        <v>211</v>
      </c>
      <c r="AS42" s="32">
        <v>241</v>
      </c>
      <c r="AT42" s="32">
        <v>243</v>
      </c>
      <c r="AU42" s="32">
        <v>1</v>
      </c>
      <c r="AV42" s="32">
        <v>3</v>
      </c>
      <c r="AW42" s="32">
        <v>0</v>
      </c>
    </row>
    <row r="43" spans="1:49" s="31" customFormat="1" ht="27.75" customHeight="1" x14ac:dyDescent="0.25">
      <c r="A43" s="33" t="s">
        <v>50</v>
      </c>
      <c r="B43" s="32">
        <v>1</v>
      </c>
      <c r="C43" s="32">
        <v>1</v>
      </c>
      <c r="D43" s="32">
        <v>1</v>
      </c>
      <c r="E43" s="32">
        <v>554</v>
      </c>
      <c r="F43" s="32">
        <v>530</v>
      </c>
      <c r="G43" s="32">
        <v>496</v>
      </c>
      <c r="H43" s="32">
        <v>4</v>
      </c>
      <c r="I43" s="32">
        <v>3</v>
      </c>
      <c r="J43" s="32">
        <v>1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4</v>
      </c>
      <c r="U43" s="32">
        <v>3</v>
      </c>
      <c r="V43" s="32">
        <v>1</v>
      </c>
      <c r="W43" s="32">
        <v>3</v>
      </c>
      <c r="X43" s="32">
        <v>2</v>
      </c>
      <c r="Y43" s="32">
        <v>1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86</v>
      </c>
      <c r="AS43" s="32">
        <v>78</v>
      </c>
      <c r="AT43" s="32">
        <v>123</v>
      </c>
      <c r="AU43" s="33">
        <v>1</v>
      </c>
      <c r="AV43" s="33">
        <v>1</v>
      </c>
      <c r="AW43" s="33">
        <v>0</v>
      </c>
    </row>
    <row r="44" spans="1:49" s="19" customFormat="1" ht="24" customHeight="1" x14ac:dyDescent="0.25">
      <c r="A44" s="35" t="s">
        <v>51</v>
      </c>
      <c r="B44" s="35">
        <v>1</v>
      </c>
      <c r="C44" s="35">
        <v>1</v>
      </c>
      <c r="D44" s="35">
        <v>1</v>
      </c>
      <c r="E44" s="35">
        <v>1247</v>
      </c>
      <c r="F44" s="35">
        <v>1310</v>
      </c>
      <c r="G44" s="35">
        <v>1336</v>
      </c>
      <c r="H44" s="35">
        <v>20</v>
      </c>
      <c r="I44" s="35">
        <v>24</v>
      </c>
      <c r="J44" s="35">
        <v>11</v>
      </c>
      <c r="K44" s="35">
        <v>2</v>
      </c>
      <c r="L44" s="35">
        <v>0</v>
      </c>
      <c r="M44" s="35">
        <v>0</v>
      </c>
      <c r="N44" s="35">
        <v>2</v>
      </c>
      <c r="O44" s="35">
        <v>2</v>
      </c>
      <c r="P44" s="35">
        <v>1</v>
      </c>
      <c r="Q44" s="35">
        <v>9</v>
      </c>
      <c r="R44" s="35">
        <v>1</v>
      </c>
      <c r="S44" s="35">
        <v>1</v>
      </c>
      <c r="T44" s="35">
        <v>9</v>
      </c>
      <c r="U44" s="35">
        <v>9</v>
      </c>
      <c r="V44" s="35">
        <v>10</v>
      </c>
      <c r="W44" s="35">
        <v>4</v>
      </c>
      <c r="X44" s="35">
        <v>4</v>
      </c>
      <c r="Y44" s="35">
        <v>2</v>
      </c>
      <c r="Z44" s="35">
        <v>0</v>
      </c>
      <c r="AA44" s="35">
        <v>0</v>
      </c>
      <c r="AB44" s="35">
        <v>1</v>
      </c>
      <c r="AC44" s="35">
        <v>1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2</v>
      </c>
      <c r="AJ44" s="35">
        <v>0</v>
      </c>
      <c r="AK44" s="35">
        <v>0</v>
      </c>
      <c r="AL44" s="35">
        <v>0</v>
      </c>
      <c r="AM44" s="35">
        <v>0</v>
      </c>
      <c r="AN44" s="35">
        <v>8</v>
      </c>
      <c r="AO44" s="35">
        <v>3</v>
      </c>
      <c r="AP44" s="35">
        <v>0</v>
      </c>
      <c r="AQ44" s="35">
        <v>6</v>
      </c>
      <c r="AR44" s="35">
        <v>8</v>
      </c>
      <c r="AS44" s="35">
        <v>9</v>
      </c>
      <c r="AT44" s="35">
        <v>8</v>
      </c>
      <c r="AU44" s="35">
        <v>10</v>
      </c>
      <c r="AV44" s="35">
        <v>6</v>
      </c>
      <c r="AW44" s="35"/>
    </row>
    <row r="45" spans="1:49" s="31" customFormat="1" ht="28.5" customHeight="1" x14ac:dyDescent="0.25">
      <c r="A45" s="32" t="s">
        <v>52</v>
      </c>
      <c r="B45" s="32">
        <v>1</v>
      </c>
      <c r="C45" s="32">
        <v>1</v>
      </c>
      <c r="D45" s="32">
        <v>1</v>
      </c>
      <c r="E45" s="32">
        <v>794</v>
      </c>
      <c r="F45" s="32">
        <v>732</v>
      </c>
      <c r="G45" s="32">
        <v>700</v>
      </c>
      <c r="H45" s="42" t="s">
        <v>64</v>
      </c>
      <c r="I45" s="43" t="s">
        <v>65</v>
      </c>
      <c r="J45" s="44" t="s">
        <v>65</v>
      </c>
      <c r="K45" s="32">
        <v>25</v>
      </c>
      <c r="L45" s="32">
        <v>27</v>
      </c>
      <c r="M45" s="32">
        <v>24</v>
      </c>
      <c r="N45" s="32">
        <v>2</v>
      </c>
      <c r="O45" s="32">
        <v>1</v>
      </c>
      <c r="P45" s="32">
        <v>0</v>
      </c>
      <c r="Q45" s="32">
        <v>0</v>
      </c>
      <c r="R45" s="32">
        <v>0</v>
      </c>
      <c r="S45" s="32">
        <v>0</v>
      </c>
      <c r="T45" s="32">
        <v>5</v>
      </c>
      <c r="U45" s="32">
        <v>8</v>
      </c>
      <c r="V45" s="32">
        <v>9</v>
      </c>
      <c r="W45" s="32">
        <v>6</v>
      </c>
      <c r="X45" s="32">
        <v>8</v>
      </c>
      <c r="Y45" s="32">
        <v>5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2</v>
      </c>
      <c r="AJ45" s="32">
        <v>1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20</v>
      </c>
      <c r="AS45" s="32">
        <v>15</v>
      </c>
      <c r="AT45" s="32">
        <v>10</v>
      </c>
      <c r="AU45" s="32">
        <v>7</v>
      </c>
      <c r="AV45" s="32">
        <v>9</v>
      </c>
      <c r="AW45" s="32">
        <v>9</v>
      </c>
    </row>
    <row r="46" spans="1:49" s="50" customFormat="1" ht="27" customHeight="1" x14ac:dyDescent="0.25">
      <c r="A46" s="33" t="s">
        <v>53</v>
      </c>
      <c r="B46" s="33">
        <v>1</v>
      </c>
      <c r="C46" s="33">
        <v>1</v>
      </c>
      <c r="D46" s="33">
        <v>1</v>
      </c>
      <c r="E46" s="33">
        <v>282</v>
      </c>
      <c r="F46" s="33">
        <v>285</v>
      </c>
      <c r="G46" s="33">
        <v>272</v>
      </c>
      <c r="H46" s="33">
        <v>10</v>
      </c>
      <c r="I46" s="33">
        <v>4</v>
      </c>
      <c r="J46" s="33">
        <v>4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4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1</v>
      </c>
      <c r="AG46" s="33">
        <v>1</v>
      </c>
      <c r="AH46" s="33">
        <v>1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282</v>
      </c>
      <c r="AS46" s="33">
        <v>285</v>
      </c>
      <c r="AT46" s="33">
        <v>272</v>
      </c>
      <c r="AU46" s="33">
        <v>4</v>
      </c>
      <c r="AV46" s="33">
        <v>0</v>
      </c>
      <c r="AW46" s="33">
        <v>0</v>
      </c>
    </row>
    <row r="47" spans="1:49" ht="26.25" customHeight="1" x14ac:dyDescent="0.25">
      <c r="A47" s="2" t="s">
        <v>54</v>
      </c>
      <c r="B47" s="36">
        <v>1</v>
      </c>
      <c r="C47" s="36">
        <v>1</v>
      </c>
      <c r="D47" s="36">
        <v>1</v>
      </c>
      <c r="E47" s="36">
        <v>250</v>
      </c>
      <c r="F47" s="36">
        <v>237</v>
      </c>
      <c r="G47" s="36">
        <v>231</v>
      </c>
      <c r="H47" s="36">
        <v>1</v>
      </c>
      <c r="I47" s="36">
        <v>3</v>
      </c>
      <c r="J47" s="36">
        <v>7</v>
      </c>
      <c r="K47" s="37">
        <v>0</v>
      </c>
      <c r="L47" s="37">
        <v>0</v>
      </c>
      <c r="M47" s="37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1</v>
      </c>
      <c r="U47" s="35">
        <v>3</v>
      </c>
      <c r="V47" s="35">
        <v>7</v>
      </c>
      <c r="W47" s="36">
        <v>0</v>
      </c>
      <c r="X47" s="36">
        <v>0</v>
      </c>
      <c r="Y47" s="36">
        <v>0</v>
      </c>
      <c r="Z47" s="35">
        <v>0</v>
      </c>
      <c r="AA47" s="35">
        <v>0</v>
      </c>
      <c r="AB47" s="35">
        <v>0</v>
      </c>
      <c r="AC47" s="32">
        <v>0</v>
      </c>
      <c r="AD47" s="32">
        <v>0</v>
      </c>
      <c r="AE47" s="32">
        <v>0</v>
      </c>
      <c r="AF47" s="32">
        <v>1</v>
      </c>
      <c r="AG47" s="32">
        <v>1</v>
      </c>
      <c r="AH47" s="32">
        <v>1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2">
        <v>0</v>
      </c>
      <c r="AP47" s="32">
        <v>0</v>
      </c>
      <c r="AQ47" s="32">
        <v>0</v>
      </c>
      <c r="AR47" s="32">
        <v>175</v>
      </c>
      <c r="AS47" s="32">
        <v>165</v>
      </c>
      <c r="AT47" s="32">
        <v>165</v>
      </c>
      <c r="AU47" s="32">
        <v>1</v>
      </c>
      <c r="AV47" s="32">
        <v>3</v>
      </c>
      <c r="AW47" s="32">
        <v>7</v>
      </c>
    </row>
    <row r="48" spans="1:49" s="31" customFormat="1" ht="24.75" customHeight="1" x14ac:dyDescent="0.25">
      <c r="A48" s="32" t="s">
        <v>40</v>
      </c>
      <c r="B48" s="32">
        <v>1</v>
      </c>
      <c r="C48" s="32">
        <v>1</v>
      </c>
      <c r="D48" s="32">
        <v>1</v>
      </c>
      <c r="E48" s="32">
        <v>712</v>
      </c>
      <c r="F48" s="32">
        <v>723</v>
      </c>
      <c r="G48" s="32">
        <v>773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70</v>
      </c>
      <c r="AP48" s="32">
        <v>72</v>
      </c>
      <c r="AQ48" s="32">
        <v>135</v>
      </c>
      <c r="AR48" s="32">
        <v>13</v>
      </c>
      <c r="AS48" s="32">
        <v>15</v>
      </c>
      <c r="AT48" s="32">
        <v>17</v>
      </c>
      <c r="AU48" s="33">
        <v>0</v>
      </c>
      <c r="AV48" s="33">
        <v>0</v>
      </c>
      <c r="AW48" s="33">
        <v>0</v>
      </c>
    </row>
    <row r="49" spans="1:49" s="31" customFormat="1" ht="22.5" x14ac:dyDescent="0.25">
      <c r="A49" s="33" t="s">
        <v>41</v>
      </c>
      <c r="B49" s="32">
        <v>1</v>
      </c>
      <c r="C49" s="32">
        <v>1</v>
      </c>
      <c r="D49" s="32">
        <v>1</v>
      </c>
      <c r="E49" s="32">
        <v>813</v>
      </c>
      <c r="F49" s="32">
        <v>840</v>
      </c>
      <c r="G49" s="32">
        <v>820</v>
      </c>
      <c r="H49" s="32">
        <v>1</v>
      </c>
      <c r="I49" s="32">
        <v>2</v>
      </c>
      <c r="J49" s="32">
        <v>1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1</v>
      </c>
      <c r="U49" s="32">
        <v>2</v>
      </c>
      <c r="V49" s="32">
        <v>1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1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813</v>
      </c>
      <c r="AS49" s="32">
        <v>840</v>
      </c>
      <c r="AT49" s="32">
        <v>820</v>
      </c>
      <c r="AU49" s="32">
        <v>1</v>
      </c>
      <c r="AV49" s="32">
        <v>2</v>
      </c>
      <c r="AW49" s="32">
        <v>1</v>
      </c>
    </row>
    <row r="50" spans="1:49" x14ac:dyDescent="0.25">
      <c r="A50" s="4" t="s">
        <v>44</v>
      </c>
      <c r="B50" s="5">
        <f t="shared" ref="B50:AW50" si="3">SUM(B34:B49)</f>
        <v>16</v>
      </c>
      <c r="C50" s="5">
        <f t="shared" si="3"/>
        <v>16</v>
      </c>
      <c r="D50" s="5">
        <f t="shared" si="3"/>
        <v>16</v>
      </c>
      <c r="E50" s="5">
        <f t="shared" si="3"/>
        <v>11874</v>
      </c>
      <c r="F50" s="5">
        <f t="shared" si="3"/>
        <v>11905</v>
      </c>
      <c r="G50" s="5">
        <f t="shared" si="3"/>
        <v>11767</v>
      </c>
      <c r="H50" s="5">
        <f t="shared" si="3"/>
        <v>213</v>
      </c>
      <c r="I50" s="5">
        <f t="shared" si="3"/>
        <v>163</v>
      </c>
      <c r="J50" s="5">
        <f t="shared" si="3"/>
        <v>126</v>
      </c>
      <c r="K50" s="5">
        <f t="shared" si="3"/>
        <v>27</v>
      </c>
      <c r="L50" s="5">
        <f t="shared" si="3"/>
        <v>27</v>
      </c>
      <c r="M50" s="5">
        <f t="shared" si="3"/>
        <v>24</v>
      </c>
      <c r="N50" s="5">
        <f t="shared" si="3"/>
        <v>17</v>
      </c>
      <c r="O50" s="5">
        <f t="shared" si="3"/>
        <v>16</v>
      </c>
      <c r="P50" s="5">
        <f t="shared" si="3"/>
        <v>5</v>
      </c>
      <c r="Q50" s="5">
        <f t="shared" si="3"/>
        <v>15</v>
      </c>
      <c r="R50" s="5">
        <f t="shared" si="3"/>
        <v>4</v>
      </c>
      <c r="S50" s="5">
        <f t="shared" si="3"/>
        <v>2</v>
      </c>
      <c r="T50" s="5">
        <f t="shared" si="3"/>
        <v>62</v>
      </c>
      <c r="U50" s="5">
        <f t="shared" si="3"/>
        <v>66</v>
      </c>
      <c r="V50" s="5">
        <f t="shared" si="3"/>
        <v>47</v>
      </c>
      <c r="W50" s="5">
        <f t="shared" si="3"/>
        <v>17</v>
      </c>
      <c r="X50" s="5">
        <f t="shared" si="3"/>
        <v>20</v>
      </c>
      <c r="Y50" s="5">
        <f t="shared" si="3"/>
        <v>13</v>
      </c>
      <c r="Z50" s="5">
        <f t="shared" si="3"/>
        <v>1</v>
      </c>
      <c r="AA50" s="5">
        <f t="shared" si="3"/>
        <v>0</v>
      </c>
      <c r="AB50" s="5">
        <f t="shared" si="3"/>
        <v>1</v>
      </c>
      <c r="AC50" s="5">
        <f t="shared" si="3"/>
        <v>1</v>
      </c>
      <c r="AD50" s="5">
        <f t="shared" si="3"/>
        <v>0</v>
      </c>
      <c r="AE50" s="5">
        <f t="shared" si="3"/>
        <v>0</v>
      </c>
      <c r="AF50" s="5">
        <f t="shared" si="3"/>
        <v>4</v>
      </c>
      <c r="AG50" s="5">
        <f t="shared" si="3"/>
        <v>7</v>
      </c>
      <c r="AH50" s="5">
        <f t="shared" si="3"/>
        <v>4</v>
      </c>
      <c r="AI50" s="5">
        <f t="shared" si="3"/>
        <v>15</v>
      </c>
      <c r="AJ50" s="5">
        <f t="shared" si="3"/>
        <v>13</v>
      </c>
      <c r="AK50" s="5">
        <f t="shared" si="3"/>
        <v>4</v>
      </c>
      <c r="AL50" s="5">
        <f t="shared" si="3"/>
        <v>7</v>
      </c>
      <c r="AM50" s="5">
        <f t="shared" si="3"/>
        <v>3</v>
      </c>
      <c r="AN50" s="5">
        <f t="shared" si="3"/>
        <v>9</v>
      </c>
      <c r="AO50" s="5">
        <f t="shared" si="3"/>
        <v>547</v>
      </c>
      <c r="AP50" s="5">
        <f t="shared" si="3"/>
        <v>554</v>
      </c>
      <c r="AQ50" s="5">
        <f t="shared" si="3"/>
        <v>641</v>
      </c>
      <c r="AR50" s="5">
        <f t="shared" si="3"/>
        <v>2700</v>
      </c>
      <c r="AS50" s="5">
        <f t="shared" si="3"/>
        <v>2838</v>
      </c>
      <c r="AT50" s="5">
        <f t="shared" si="3"/>
        <v>3197</v>
      </c>
      <c r="AU50" s="5">
        <f t="shared" si="3"/>
        <v>101</v>
      </c>
      <c r="AV50" s="5">
        <f t="shared" si="3"/>
        <v>73</v>
      </c>
      <c r="AW50" s="5">
        <f t="shared" si="3"/>
        <v>61</v>
      </c>
    </row>
    <row r="51" spans="1:49" x14ac:dyDescent="0.25">
      <c r="A51" s="3" t="s">
        <v>45</v>
      </c>
      <c r="B51" s="6">
        <f t="shared" ref="B51:AW51" si="4">B50+B32+B21</f>
        <v>175</v>
      </c>
      <c r="C51" s="6">
        <f t="shared" si="4"/>
        <v>173</v>
      </c>
      <c r="D51" s="6">
        <f t="shared" si="4"/>
        <v>173</v>
      </c>
      <c r="E51" s="6">
        <f t="shared" si="4"/>
        <v>92721</v>
      </c>
      <c r="F51" s="6">
        <f t="shared" si="4"/>
        <v>93186</v>
      </c>
      <c r="G51" s="6">
        <f t="shared" si="4"/>
        <v>93454</v>
      </c>
      <c r="H51" s="6">
        <f t="shared" si="4"/>
        <v>1446</v>
      </c>
      <c r="I51" s="6">
        <f t="shared" si="4"/>
        <v>1360</v>
      </c>
      <c r="J51" s="6">
        <f t="shared" si="4"/>
        <v>1291</v>
      </c>
      <c r="K51" s="6">
        <f t="shared" si="4"/>
        <v>35</v>
      </c>
      <c r="L51" s="6">
        <f t="shared" si="4"/>
        <v>45</v>
      </c>
      <c r="M51" s="6">
        <f t="shared" si="4"/>
        <v>35</v>
      </c>
      <c r="N51" s="6">
        <f t="shared" si="4"/>
        <v>87</v>
      </c>
      <c r="O51" s="6">
        <f t="shared" si="4"/>
        <v>57</v>
      </c>
      <c r="P51" s="6">
        <f t="shared" si="4"/>
        <v>41</v>
      </c>
      <c r="Q51" s="6">
        <f t="shared" si="4"/>
        <v>128</v>
      </c>
      <c r="R51" s="6">
        <f t="shared" si="4"/>
        <v>97</v>
      </c>
      <c r="S51" s="6">
        <f t="shared" si="4"/>
        <v>51</v>
      </c>
      <c r="T51" s="6">
        <f t="shared" si="4"/>
        <v>410</v>
      </c>
      <c r="U51" s="6">
        <f t="shared" si="4"/>
        <v>331</v>
      </c>
      <c r="V51" s="6">
        <f t="shared" si="4"/>
        <v>225</v>
      </c>
      <c r="W51" s="6">
        <f t="shared" si="4"/>
        <v>133</v>
      </c>
      <c r="X51" s="6">
        <f t="shared" si="4"/>
        <v>133</v>
      </c>
      <c r="Y51" s="6">
        <f t="shared" si="4"/>
        <v>127</v>
      </c>
      <c r="Z51" s="6">
        <f t="shared" si="4"/>
        <v>12</v>
      </c>
      <c r="AA51" s="6">
        <f t="shared" si="4"/>
        <v>12</v>
      </c>
      <c r="AB51" s="6">
        <f t="shared" si="4"/>
        <v>7</v>
      </c>
      <c r="AC51" s="6">
        <f t="shared" si="4"/>
        <v>2</v>
      </c>
      <c r="AD51" s="6">
        <f t="shared" si="4"/>
        <v>3</v>
      </c>
      <c r="AE51" s="6">
        <f t="shared" si="4"/>
        <v>0</v>
      </c>
      <c r="AF51" s="6">
        <f t="shared" si="4"/>
        <v>22</v>
      </c>
      <c r="AG51" s="6">
        <f t="shared" si="4"/>
        <v>30</v>
      </c>
      <c r="AH51" s="6">
        <f t="shared" si="4"/>
        <v>31</v>
      </c>
      <c r="AI51" s="6">
        <f t="shared" si="4"/>
        <v>101</v>
      </c>
      <c r="AJ51" s="6">
        <f t="shared" si="4"/>
        <v>73</v>
      </c>
      <c r="AK51" s="6">
        <f t="shared" si="4"/>
        <v>58</v>
      </c>
      <c r="AL51" s="6">
        <f t="shared" si="4"/>
        <v>176</v>
      </c>
      <c r="AM51" s="6">
        <f t="shared" si="4"/>
        <v>123</v>
      </c>
      <c r="AN51" s="6">
        <f t="shared" si="4"/>
        <v>85</v>
      </c>
      <c r="AO51" s="6">
        <f t="shared" si="4"/>
        <v>42789</v>
      </c>
      <c r="AP51" s="6">
        <f t="shared" si="4"/>
        <v>47477</v>
      </c>
      <c r="AQ51" s="6">
        <f t="shared" si="4"/>
        <v>49324</v>
      </c>
      <c r="AR51" s="6">
        <f t="shared" si="4"/>
        <v>51304</v>
      </c>
      <c r="AS51" s="6">
        <f t="shared" si="4"/>
        <v>51551</v>
      </c>
      <c r="AT51" s="6">
        <f t="shared" si="4"/>
        <v>55498</v>
      </c>
      <c r="AU51" s="6">
        <f t="shared" si="4"/>
        <v>941</v>
      </c>
      <c r="AV51" s="6">
        <f t="shared" si="4"/>
        <v>855</v>
      </c>
      <c r="AW51" s="6">
        <f t="shared" si="4"/>
        <v>706</v>
      </c>
    </row>
    <row r="52" spans="1:49" x14ac:dyDescent="0.25">
      <c r="O52" s="31"/>
      <c r="P52" s="31"/>
      <c r="AO52" s="1"/>
      <c r="AP52" s="1"/>
      <c r="AQ52" s="1"/>
      <c r="AR52" s="1"/>
      <c r="AS52" s="1"/>
      <c r="AT52" s="1"/>
    </row>
    <row r="53" spans="1:49" x14ac:dyDescent="0.25">
      <c r="O53" s="31"/>
      <c r="P53" s="31"/>
      <c r="AF53" s="1"/>
      <c r="AG53" s="1"/>
      <c r="AH53" s="1"/>
      <c r="AN53" s="6">
        <v>93454</v>
      </c>
      <c r="AO53" s="7"/>
      <c r="AP53" s="7"/>
      <c r="AQ53" s="54">
        <f>AQ51/AN53</f>
        <v>0.52778907269886788</v>
      </c>
      <c r="AT53" s="1">
        <f>AT51/AN53</f>
        <v>0.59385366062447831</v>
      </c>
      <c r="AU53" s="1"/>
      <c r="AV53" s="1"/>
      <c r="AW53" s="1"/>
    </row>
    <row r="54" spans="1:49" x14ac:dyDescent="0.25">
      <c r="O54" s="31"/>
      <c r="P54" s="31"/>
      <c r="AO54" s="1"/>
      <c r="AP54" s="1"/>
      <c r="AQ54" s="1"/>
      <c r="AU54" s="1"/>
      <c r="AV54" s="1"/>
      <c r="AW54" s="1"/>
    </row>
    <row r="56" spans="1:49" x14ac:dyDescent="0.25">
      <c r="O56" s="31"/>
      <c r="P56" s="31"/>
    </row>
    <row r="57" spans="1:49" x14ac:dyDescent="0.25">
      <c r="O57" s="31"/>
      <c r="P57" s="31"/>
    </row>
  </sheetData>
  <mergeCells count="21">
    <mergeCell ref="A22:AW22"/>
    <mergeCell ref="N3:P3"/>
    <mergeCell ref="Q3:S3"/>
    <mergeCell ref="T3:V3"/>
    <mergeCell ref="AO1:AQ3"/>
    <mergeCell ref="AR1:AT3"/>
    <mergeCell ref="AU1:AW3"/>
    <mergeCell ref="AI1:AN1"/>
    <mergeCell ref="K1:AH1"/>
    <mergeCell ref="Z2:AB3"/>
    <mergeCell ref="AC2:AE3"/>
    <mergeCell ref="AF2:AH3"/>
    <mergeCell ref="AI2:AK3"/>
    <mergeCell ref="AL2:AN3"/>
    <mergeCell ref="N2:V2"/>
    <mergeCell ref="W2:Y3"/>
    <mergeCell ref="A1:A4"/>
    <mergeCell ref="B1:D3"/>
    <mergeCell ref="E1:G3"/>
    <mergeCell ref="H1:J3"/>
    <mergeCell ref="K2:M3"/>
  </mergeCells>
  <pageMargins left="0" right="0" top="0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 по проф учету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2023-05-03T11:43:47Z</dcterms:modified>
</cp:coreProperties>
</file>