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C:\Users\katyushina\Documents\4-МБТ\Отчеты (ежекварт Минфин до 20 числа)\Изменение Все Обр-ы (с 01.01.2025)_КСП 1-обр\"/>
    </mc:Choice>
  </mc:AlternateContent>
  <bookViews>
    <workbookView xWindow="0" yWindow="0" windowWidth="20736" windowHeight="10536" tabRatio="821" firstSheet="1" activeTab="1"/>
  </bookViews>
  <sheets>
    <sheet name="Лист1" sheetId="1" state="hidden" r:id="rId1"/>
    <sheet name="8-обр" sheetId="2" r:id="rId2"/>
  </sheets>
  <definedNames>
    <definedName name="Z_18957A33_EE31_4FF2_A6D6_F08F99550A41_.wvu.PrintArea" localSheetId="1" hidden="1">'8-обр'!$A$1:$X$44</definedName>
    <definedName name="год">Лист1!$C$1:$C$5</definedName>
    <definedName name="_xlnm.Print_Area" localSheetId="1">'8-обр'!$A$1:$Y$44</definedName>
    <definedName name="период">Лист1!$A$1:$A$5</definedName>
  </definedNames>
  <calcPr calcId="152511" refMode="R1C1" fullPrecision="0"/>
  <customWorkbookViews>
    <customWorkbookView name="Екатеринославский Сергей Александрович - Личное представление" guid="{18957A33-EE31-4FF2-A6D6-F08F99550A41}" mergeInterval="0" personalView="1" maximized="1" xWindow="-8" yWindow="-8" windowWidth="1936" windowHeight="1056" tabRatio="821" activeSheetId="2" showComments="commIndAndComment"/>
  </customWorkbookViews>
</workbook>
</file>

<file path=xl/calcChain.xml><?xml version="1.0" encoding="utf-8"?>
<calcChain xmlns="http://schemas.openxmlformats.org/spreadsheetml/2006/main">
  <c r="H62" i="2" l="1"/>
  <c r="G62" i="2"/>
  <c r="F62" i="2"/>
  <c r="E62" i="2" s="1"/>
  <c r="C62" i="2"/>
  <c r="B62" i="2"/>
  <c r="H61" i="2"/>
  <c r="G61" i="2"/>
  <c r="F61" i="2"/>
  <c r="E61" i="2" s="1"/>
  <c r="C61" i="2"/>
  <c r="B61" i="2"/>
  <c r="H60" i="2"/>
  <c r="G60" i="2"/>
  <c r="F60" i="2"/>
  <c r="C60" i="2"/>
  <c r="B60" i="2"/>
  <c r="H59" i="2"/>
  <c r="G59" i="2"/>
  <c r="F59" i="2"/>
  <c r="E59" i="2"/>
  <c r="C59" i="2"/>
  <c r="B59" i="2"/>
  <c r="H58" i="2"/>
  <c r="G58" i="2"/>
  <c r="F58" i="2"/>
  <c r="C58" i="2"/>
  <c r="B58" i="2"/>
  <c r="H57" i="2"/>
  <c r="G57" i="2"/>
  <c r="E57" i="2" s="1"/>
  <c r="F57" i="2"/>
  <c r="C57" i="2"/>
  <c r="B57" i="2"/>
  <c r="H56" i="2"/>
  <c r="G56" i="2"/>
  <c r="F56" i="2"/>
  <c r="E56" i="2" s="1"/>
  <c r="C56" i="2"/>
  <c r="B56" i="2"/>
  <c r="H55" i="2"/>
  <c r="G55" i="2"/>
  <c r="F55" i="2"/>
  <c r="E55" i="2" s="1"/>
  <c r="C55" i="2"/>
  <c r="B55" i="2"/>
  <c r="H54" i="2"/>
  <c r="G54" i="2"/>
  <c r="F54" i="2"/>
  <c r="C54" i="2"/>
  <c r="B54" i="2"/>
  <c r="H53" i="2"/>
  <c r="G53" i="2"/>
  <c r="F53" i="2"/>
  <c r="E53" i="2" s="1"/>
  <c r="C53" i="2"/>
  <c r="B53" i="2"/>
  <c r="H52" i="2"/>
  <c r="G52" i="2"/>
  <c r="F52" i="2"/>
  <c r="C52" i="2"/>
  <c r="B52" i="2"/>
  <c r="E51" i="2"/>
  <c r="C51" i="2"/>
  <c r="B51" i="2"/>
  <c r="U31" i="2"/>
  <c r="U30" i="2"/>
  <c r="O31" i="2"/>
  <c r="P30" i="2"/>
  <c r="E54" i="2" l="1"/>
  <c r="E52" i="2"/>
  <c r="E60" i="2"/>
  <c r="E58" i="2"/>
  <c r="O22" i="2"/>
  <c r="O21" i="2"/>
  <c r="J22" i="2"/>
  <c r="J21" i="2"/>
  <c r="E22" i="2"/>
  <c r="E21" i="2"/>
  <c r="U21" i="2"/>
  <c r="F30" i="2" l="1"/>
  <c r="R30" i="2" l="1"/>
  <c r="B31" i="2" l="1"/>
  <c r="J31" i="2"/>
  <c r="E31" i="2"/>
  <c r="C31" i="2"/>
  <c r="T30" i="2"/>
  <c r="Q30" i="2"/>
  <c r="O30" i="2" s="1"/>
  <c r="M30" i="2"/>
  <c r="L30" i="2"/>
  <c r="K30" i="2"/>
  <c r="H30" i="2"/>
  <c r="G30" i="2"/>
  <c r="U22" i="2"/>
  <c r="L15" i="2"/>
  <c r="E30" i="2" l="1"/>
  <c r="J30" i="2"/>
  <c r="B30" i="2"/>
  <c r="C30" i="2" s="1"/>
</calcChain>
</file>

<file path=xl/sharedStrings.xml><?xml version="1.0" encoding="utf-8"?>
<sst xmlns="http://schemas.openxmlformats.org/spreadsheetml/2006/main" count="110" uniqueCount="69">
  <si>
    <t>ОТЧЕТ</t>
  </si>
  <si>
    <t>Руководитель</t>
  </si>
  <si>
    <t>(подпись)</t>
  </si>
  <si>
    <t>(расшифровка подписи)</t>
  </si>
  <si>
    <t xml:space="preserve">Главный бухгалтер </t>
  </si>
  <si>
    <t xml:space="preserve">(подпись)  </t>
  </si>
  <si>
    <t xml:space="preserve">Исполнитель </t>
  </si>
  <si>
    <t>(дата составления документа)</t>
  </si>
  <si>
    <t>(номер контактного телефона)</t>
  </si>
  <si>
    <t>за</t>
  </si>
  <si>
    <t xml:space="preserve">(должность)  </t>
  </si>
  <si>
    <t>9 месяцев</t>
  </si>
  <si>
    <t>в том числе:</t>
  </si>
  <si>
    <t>1 квартал</t>
  </si>
  <si>
    <t>полугодие</t>
  </si>
  <si>
    <t>год</t>
  </si>
  <si>
    <t>Порядковый номер уточнения отчета:</t>
  </si>
  <si>
    <t>Плановые показатели</t>
  </si>
  <si>
    <t>Объем субвенции (тыс. руб.)</t>
  </si>
  <si>
    <t>Всего</t>
  </si>
  <si>
    <t>в т.ч. негосударственные</t>
  </si>
  <si>
    <t>Фактические показатели</t>
  </si>
  <si>
    <t>Исполнение субвенции (в %)</t>
  </si>
  <si>
    <t>день</t>
  </si>
  <si>
    <t>месяц</t>
  </si>
  <si>
    <t xml:space="preserve">(адрес эл. почты исполнителя)  </t>
  </si>
  <si>
    <t>(период нарастающим итогом)</t>
  </si>
  <si>
    <t>Кассовый расход за отчетный период. (тыс.руб.)</t>
  </si>
  <si>
    <t>Числ-ть детей, на которых выпл. компенсация (чел.)</t>
  </si>
  <si>
    <t>Числ-ть детей, родители которых освоб. от внесения род. платы</t>
  </si>
  <si>
    <r>
      <t xml:space="preserve">Бюджетные ассигнования, утв. ЗМО о бюджете </t>
    </r>
    <r>
      <rPr>
        <sz val="8"/>
        <rFont val="Times New Roman"/>
        <family val="1"/>
        <charset val="204"/>
      </rPr>
      <t>(тыс. руб.)</t>
    </r>
  </si>
  <si>
    <r>
      <t xml:space="preserve">Объем </t>
    </r>
    <r>
      <rPr>
        <b/>
        <u/>
        <sz val="9"/>
        <rFont val="Times New Roman"/>
        <family val="1"/>
        <charset val="204"/>
      </rPr>
      <t>начисленной</t>
    </r>
    <r>
      <rPr>
        <sz val="9"/>
        <rFont val="Times New Roman"/>
        <family val="1"/>
        <charset val="204"/>
      </rPr>
      <t xml:space="preserve"> род. платы (тыс. руб.)</t>
    </r>
  </si>
  <si>
    <t>Дошкольные образовательные организации</t>
  </si>
  <si>
    <t>Кол-во дето-дней посещения ДОО</t>
  </si>
  <si>
    <t xml:space="preserve">Средний размер род. платы за содержание ребенка (присмотр и уход за ребенком) в ДОО                    </t>
  </si>
  <si>
    <t>2015 г.</t>
  </si>
  <si>
    <t>2016 г.</t>
  </si>
  <si>
    <t>2017 г.</t>
  </si>
  <si>
    <t>Наименование ОМСУ (структурного подразделения ОМСУ):</t>
  </si>
  <si>
    <t>компенсация в размере 20% среднего размера родительской платы</t>
  </si>
  <si>
    <t>компенсация в размере 50% среднего размера родительской платы</t>
  </si>
  <si>
    <t>компенсация в размере от 70% до 100% среднего размера родительской платы</t>
  </si>
  <si>
    <t>к приказу Министерства образования</t>
  </si>
  <si>
    <t>о расходовании субвенций, предоставляемых местным бюджетам на выплату компенсации родительской платы за присмотр и уход за детьми, посещающими частные и муниципальные образовательные организации, реализующие образовательные  программы дошкольного образования</t>
  </si>
  <si>
    <t>(Форма 8-обр.)</t>
  </si>
  <si>
    <t>компенсация в размере 70% среднего размера родительской платы</t>
  </si>
  <si>
    <t>Период</t>
  </si>
  <si>
    <t xml:space="preserve">Средний размер род. платы за содержание ребенка (присмотр и уход за ребенком) в ДОО     </t>
  </si>
  <si>
    <t>первый ребенок в семье</t>
  </si>
  <si>
    <t>второй ребенок в семье</t>
  </si>
  <si>
    <t>третий и послед. дети в семье</t>
  </si>
  <si>
    <t>январь</t>
  </si>
  <si>
    <t>февраль</t>
  </si>
  <si>
    <t>март</t>
  </si>
  <si>
    <t>апрель</t>
  </si>
  <si>
    <t>май</t>
  </si>
  <si>
    <t>июнь</t>
  </si>
  <si>
    <t>июль</t>
  </si>
  <si>
    <t>август</t>
  </si>
  <si>
    <t>сентябрь</t>
  </si>
  <si>
    <t>октябрь</t>
  </si>
  <si>
    <t>ноябрь</t>
  </si>
  <si>
    <t>декабрь</t>
  </si>
  <si>
    <t>дети участников СВО</t>
  </si>
  <si>
    <t>компенсация в размере 100% размера родительской платы</t>
  </si>
  <si>
    <t>2025 год</t>
  </si>
  <si>
    <t>Срок предоставления: не позднее 12 числа месяца, следующего за отчетным периодом, за финансовый год предоставляется не позднее пяти рабочих дней после срока, установленного для ежеквартальной отчетности (1 квартал, полугодие, 9 месяцев, год)</t>
  </si>
  <si>
    <t>Приложение № 8</t>
  </si>
  <si>
    <t>и науки Мурманской области от 28.03.2025 № 540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</si>
</sst>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F800]dddd\,\ mmmm\ dd\,\ yyyy"/>
    <numFmt numFmtId="167" formatCode="#,##0.00&quot;р.&quot;"/>
    <numFmt numFmtId="168" formatCode="#,##0.0&quot;р.&quot;"/>
  </numFmts>
  <fonts count="22" x14ac:knownFonts="1">
    <font>
      <sz val="10"/>
      <name val="Arial"/>
    </font>
    <font>
      <sz val="10"/>
      <name val="Arial"/>
      <family val="2"/>
      <charset val="204"/>
    </font>
    <font>
      <sz val="10"/>
      <name val="Times New Roman"/>
      <family val="1"/>
      <charset val="204"/>
    </font>
    <font>
      <sz val="10"/>
      <name val="Arial"/>
      <family val="2"/>
      <charset val="204"/>
    </font>
    <font>
      <sz val="8"/>
      <name val="Times New Roman"/>
      <family val="1"/>
      <charset val="204"/>
    </font>
    <font>
      <i/>
      <sz val="10"/>
      <name val="Times New Roman"/>
      <family val="1"/>
      <charset val="204"/>
    </font>
    <font>
      <b/>
      <sz val="12"/>
      <name val="Times New Roman"/>
      <family val="1"/>
      <charset val="204"/>
    </font>
    <font>
      <sz val="9"/>
      <name val="Times New Roman"/>
      <family val="1"/>
      <charset val="204"/>
    </font>
    <font>
      <sz val="11"/>
      <name val="Times New Roman"/>
      <family val="1"/>
      <charset val="204"/>
    </font>
    <font>
      <i/>
      <sz val="9"/>
      <name val="Times New Roman"/>
      <family val="1"/>
      <charset val="204"/>
    </font>
    <font>
      <b/>
      <u/>
      <sz val="11"/>
      <name val="Times New Roman"/>
      <family val="1"/>
      <charset val="204"/>
    </font>
    <font>
      <b/>
      <sz val="9"/>
      <name val="Times New Roman"/>
      <family val="1"/>
      <charset val="204"/>
    </font>
    <font>
      <sz val="7"/>
      <name val="Times New Roman"/>
      <family val="1"/>
      <charset val="204"/>
    </font>
    <font>
      <sz val="9"/>
      <name val="Times New Roman CYR"/>
      <family val="1"/>
      <charset val="204"/>
    </font>
    <font>
      <b/>
      <u/>
      <sz val="9"/>
      <name val="Times New Roman"/>
      <family val="1"/>
      <charset val="204"/>
    </font>
    <font>
      <sz val="10"/>
      <color theme="0"/>
      <name val="Times New Roman"/>
      <family val="1"/>
      <charset val="204"/>
    </font>
    <font>
      <u/>
      <sz val="10"/>
      <color theme="10"/>
      <name val="Arial"/>
      <family val="2"/>
      <charset val="204"/>
    </font>
    <font>
      <u/>
      <sz val="11"/>
      <color theme="10"/>
      <name val="Calibri"/>
      <family val="2"/>
      <charset val="204"/>
    </font>
    <font>
      <u/>
      <sz val="10"/>
      <color theme="10"/>
      <name val="Arial"/>
      <family val="2"/>
      <charset val="204"/>
    </font>
    <font>
      <sz val="10"/>
      <color rgb="FFFF0000"/>
      <name val="Times New Roman"/>
      <family val="1"/>
      <charset val="204"/>
    </font>
    <font>
      <sz val="11"/>
      <color theme="0"/>
      <name val="Times New Roman"/>
      <family val="1"/>
      <charset val="204"/>
    </font>
    <font>
      <b/>
      <u/>
      <sz val="11"/>
      <color theme="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indexed="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7">
    <xf numFmtId="0" fontId="0" fillId="0" borderId="0"/>
    <xf numFmtId="0" fontId="1" fillId="0" borderId="0"/>
    <xf numFmtId="0" fontId="1" fillId="0" borderId="0"/>
    <xf numFmtId="0" fontId="16" fillId="0" borderId="0" applyNumberFormat="0" applyFill="0" applyBorder="0" applyAlignment="0" applyProtection="0"/>
    <xf numFmtId="0" fontId="17"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8" fillId="0" borderId="0" applyNumberFormat="0" applyFill="0" applyBorder="0" applyAlignment="0" applyProtection="0"/>
  </cellStyleXfs>
  <cellXfs count="162">
    <xf numFmtId="0" fontId="0" fillId="0" borderId="0" xfId="0"/>
    <xf numFmtId="0" fontId="3" fillId="0" borderId="0" xfId="0" applyFont="1"/>
    <xf numFmtId="0" fontId="1" fillId="0" borderId="0" xfId="0" applyFont="1"/>
    <xf numFmtId="0" fontId="2" fillId="0" borderId="0" xfId="0" applyFont="1" applyFill="1" applyProtection="1"/>
    <xf numFmtId="0" fontId="2" fillId="0" borderId="0" xfId="0" applyFont="1" applyFill="1" applyBorder="1" applyProtection="1"/>
    <xf numFmtId="0" fontId="2" fillId="0" borderId="0" xfId="0" applyFont="1" applyFill="1" applyBorder="1" applyAlignment="1" applyProtection="1">
      <alignment horizontal="center" vertical="center"/>
    </xf>
    <xf numFmtId="0" fontId="2" fillId="0" borderId="0" xfId="0" applyFont="1" applyFill="1" applyBorder="1" applyAlignment="1" applyProtection="1">
      <alignment textRotation="90"/>
    </xf>
    <xf numFmtId="0" fontId="2" fillId="2" borderId="0" xfId="0" applyFont="1" applyFill="1" applyProtection="1"/>
    <xf numFmtId="0" fontId="2" fillId="2" borderId="0" xfId="0" applyFont="1" applyFill="1" applyAlignment="1" applyProtection="1"/>
    <xf numFmtId="0" fontId="8" fillId="2" borderId="0" xfId="0" applyFont="1" applyFill="1" applyAlignment="1" applyProtection="1"/>
    <xf numFmtId="0" fontId="9" fillId="2" borderId="0" xfId="0" applyFont="1" applyFill="1" applyAlignment="1" applyProtection="1"/>
    <xf numFmtId="0" fontId="5" fillId="2" borderId="0" xfId="0" applyFont="1" applyFill="1" applyProtection="1"/>
    <xf numFmtId="0" fontId="2" fillId="2" borderId="0" xfId="0" applyFont="1" applyFill="1" applyAlignment="1" applyProtection="1">
      <alignment horizontal="left"/>
    </xf>
    <xf numFmtId="0" fontId="8" fillId="2" borderId="0" xfId="0" applyFont="1" applyFill="1" applyAlignment="1" applyProtection="1">
      <alignment horizontal="right"/>
    </xf>
    <xf numFmtId="0" fontId="2" fillId="2" borderId="0" xfId="0" applyFont="1" applyFill="1" applyBorder="1" applyAlignment="1" applyProtection="1"/>
    <xf numFmtId="0" fontId="2" fillId="2" borderId="0" xfId="0" applyFont="1" applyFill="1" applyBorder="1" applyProtection="1"/>
    <xf numFmtId="0" fontId="10" fillId="2" borderId="0" xfId="0" applyFont="1" applyFill="1" applyBorder="1" applyAlignment="1" applyProtection="1">
      <alignment horizontal="left" wrapText="1"/>
    </xf>
    <xf numFmtId="0" fontId="12" fillId="0" borderId="0" xfId="0" applyFont="1" applyFill="1" applyBorder="1" applyAlignment="1" applyProtection="1">
      <alignment horizontal="center" vertical="center"/>
    </xf>
    <xf numFmtId="0" fontId="12" fillId="0" borderId="1" xfId="0" applyFont="1" applyFill="1" applyBorder="1" applyAlignment="1" applyProtection="1">
      <alignment horizontal="center" vertical="center"/>
    </xf>
    <xf numFmtId="0" fontId="2" fillId="0" borderId="0" xfId="0" applyFont="1" applyFill="1" applyBorder="1" applyAlignment="1" applyProtection="1">
      <alignment horizontal="center" vertical="center" textRotation="90"/>
    </xf>
    <xf numFmtId="0" fontId="7" fillId="0" borderId="1" xfId="1" applyFont="1" applyFill="1" applyBorder="1" applyAlignment="1" applyProtection="1">
      <alignment horizontal="left" vertical="center" wrapText="1"/>
    </xf>
    <xf numFmtId="0" fontId="2" fillId="2" borderId="0" xfId="0" applyFont="1" applyFill="1" applyBorder="1" applyAlignment="1" applyProtection="1">
      <alignment horizontal="center" vertical="center"/>
    </xf>
    <xf numFmtId="0" fontId="2" fillId="2" borderId="0" xfId="0" applyFont="1" applyFill="1" applyBorder="1" applyAlignment="1" applyProtection="1">
      <alignment textRotation="90"/>
    </xf>
    <xf numFmtId="0" fontId="7" fillId="2" borderId="0" xfId="1" applyFont="1" applyFill="1" applyBorder="1" applyAlignment="1" applyProtection="1">
      <alignment wrapText="1"/>
    </xf>
    <xf numFmtId="0" fontId="7" fillId="2" borderId="0" xfId="1" applyFont="1" applyFill="1" applyBorder="1" applyAlignment="1" applyProtection="1">
      <alignment horizontal="center" vertical="center"/>
    </xf>
    <xf numFmtId="0" fontId="7" fillId="2" borderId="0" xfId="0" applyFont="1" applyFill="1" applyBorder="1" applyAlignment="1" applyProtection="1">
      <alignment textRotation="90"/>
    </xf>
    <xf numFmtId="0" fontId="7" fillId="2" borderId="0" xfId="0" applyFont="1" applyFill="1" applyBorder="1" applyAlignment="1" applyProtection="1"/>
    <xf numFmtId="3" fontId="7" fillId="2" borderId="0" xfId="1" applyNumberFormat="1" applyFont="1" applyFill="1" applyBorder="1" applyAlignment="1" applyProtection="1">
      <alignment horizontal="center" vertical="center"/>
    </xf>
    <xf numFmtId="0" fontId="12" fillId="0" borderId="0" xfId="0" applyFont="1" applyFill="1" applyBorder="1" applyAlignment="1" applyProtection="1">
      <alignment horizontal="center"/>
    </xf>
    <xf numFmtId="0" fontId="2" fillId="2" borderId="0" xfId="1" applyFont="1" applyFill="1" applyBorder="1" applyAlignment="1" applyProtection="1">
      <alignment wrapText="1"/>
    </xf>
    <xf numFmtId="0" fontId="2" fillId="2" borderId="0" xfId="1" applyFont="1" applyFill="1" applyBorder="1" applyAlignment="1" applyProtection="1">
      <alignment horizontal="center" vertical="center"/>
    </xf>
    <xf numFmtId="0" fontId="2" fillId="2" borderId="0" xfId="0" applyFont="1" applyFill="1" applyBorder="1" applyAlignment="1" applyProtection="1">
      <alignment textRotation="90" shrinkToFit="1"/>
    </xf>
    <xf numFmtId="0" fontId="2" fillId="2" borderId="0" xfId="0" applyFont="1" applyFill="1" applyBorder="1" applyAlignment="1" applyProtection="1">
      <alignment horizontal="center"/>
    </xf>
    <xf numFmtId="0" fontId="2" fillId="2" borderId="0" xfId="0" applyFont="1" applyFill="1" applyAlignment="1" applyProtection="1">
      <alignment horizontal="center"/>
    </xf>
    <xf numFmtId="3" fontId="7" fillId="3" borderId="1" xfId="1" applyNumberFormat="1" applyFont="1" applyFill="1" applyBorder="1" applyAlignment="1" applyProtection="1">
      <alignment horizontal="center" vertical="center" shrinkToFit="1"/>
      <protection locked="0"/>
    </xf>
    <xf numFmtId="3" fontId="7" fillId="0" borderId="1" xfId="0" applyNumberFormat="1" applyFont="1" applyFill="1" applyBorder="1" applyAlignment="1" applyProtection="1">
      <alignment horizontal="center" shrinkToFit="1"/>
    </xf>
    <xf numFmtId="3" fontId="7" fillId="2" borderId="1" xfId="0" applyNumberFormat="1" applyFont="1" applyFill="1" applyBorder="1" applyAlignment="1" applyProtection="1">
      <alignment horizontal="center" shrinkToFit="1"/>
    </xf>
    <xf numFmtId="165" fontId="7" fillId="0" borderId="1" xfId="0" applyNumberFormat="1" applyFont="1" applyFill="1" applyBorder="1" applyAlignment="1" applyProtection="1">
      <alignment horizontal="center" shrinkToFit="1"/>
    </xf>
    <xf numFmtId="0" fontId="2" fillId="0" borderId="0" xfId="0" applyFont="1" applyFill="1" applyAlignment="1" applyProtection="1">
      <alignment horizontal="left"/>
    </xf>
    <xf numFmtId="164" fontId="7" fillId="3" borderId="1" xfId="1" applyNumberFormat="1" applyFont="1" applyFill="1" applyBorder="1" applyAlignment="1" applyProtection="1">
      <alignment horizontal="center" vertical="center" shrinkToFit="1"/>
      <protection locked="0"/>
    </xf>
    <xf numFmtId="164" fontId="7" fillId="2" borderId="1" xfId="1" applyNumberFormat="1" applyFont="1" applyFill="1" applyBorder="1" applyAlignment="1" applyProtection="1">
      <alignment horizontal="right" vertical="center" shrinkToFit="1"/>
    </xf>
    <xf numFmtId="3" fontId="7" fillId="2" borderId="1" xfId="0" applyNumberFormat="1" applyFont="1" applyFill="1" applyBorder="1" applyAlignment="1" applyProtection="1">
      <alignment horizontal="center" vertical="center" shrinkToFit="1"/>
    </xf>
    <xf numFmtId="0" fontId="2" fillId="2" borderId="4" xfId="0" applyFont="1" applyFill="1" applyBorder="1" applyAlignment="1" applyProtection="1">
      <protection locked="0"/>
    </xf>
    <xf numFmtId="0" fontId="13" fillId="2" borderId="0" xfId="0" applyFont="1" applyFill="1" applyAlignment="1" applyProtection="1"/>
    <xf numFmtId="164" fontId="7" fillId="2" borderId="1" xfId="1" applyNumberFormat="1" applyFont="1" applyFill="1" applyBorder="1" applyAlignment="1" applyProtection="1">
      <alignment horizontal="center" vertical="center" shrinkToFit="1"/>
    </xf>
    <xf numFmtId="3" fontId="7" fillId="2" borderId="1" xfId="1" applyNumberFormat="1" applyFont="1" applyFill="1" applyBorder="1" applyAlignment="1" applyProtection="1">
      <alignment horizontal="center" vertical="center" shrinkToFit="1"/>
    </xf>
    <xf numFmtId="164" fontId="7" fillId="3" borderId="1" xfId="0" applyNumberFormat="1" applyFont="1" applyFill="1" applyBorder="1" applyAlignment="1" applyProtection="1">
      <alignment horizontal="right" shrinkToFit="1"/>
      <protection locked="0"/>
    </xf>
    <xf numFmtId="0" fontId="15" fillId="2" borderId="0" xfId="0" applyFont="1" applyFill="1" applyProtection="1"/>
    <xf numFmtId="0" fontId="15" fillId="2" borderId="0" xfId="0" applyFont="1" applyFill="1" applyBorder="1" applyProtection="1"/>
    <xf numFmtId="9" fontId="15" fillId="2" borderId="0" xfId="0" applyNumberFormat="1" applyFont="1" applyFill="1" applyProtection="1"/>
    <xf numFmtId="0" fontId="15" fillId="2" borderId="0" xfId="0" applyFont="1" applyFill="1" applyAlignment="1" applyProtection="1"/>
    <xf numFmtId="0" fontId="15" fillId="2" borderId="0" xfId="0" applyFont="1" applyFill="1" applyBorder="1" applyAlignment="1" applyProtection="1">
      <alignment horizontal="center" vertical="center"/>
    </xf>
    <xf numFmtId="164" fontId="7" fillId="2" borderId="1" xfId="0" applyNumberFormat="1" applyFont="1" applyFill="1" applyBorder="1" applyAlignment="1" applyProtection="1">
      <alignment horizontal="center" vertical="center" shrinkToFit="1"/>
    </xf>
    <xf numFmtId="0" fontId="13" fillId="0" borderId="0" xfId="0" applyFont="1" applyFill="1" applyAlignment="1" applyProtection="1"/>
    <xf numFmtId="0" fontId="12" fillId="0" borderId="1" xfId="1" applyFont="1" applyFill="1" applyBorder="1" applyAlignment="1" applyProtection="1">
      <alignment horizontal="center" vertical="center"/>
    </xf>
    <xf numFmtId="0" fontId="9" fillId="2" borderId="0" xfId="0" applyFont="1" applyFill="1" applyAlignment="1" applyProtection="1">
      <alignment horizontal="center"/>
    </xf>
    <xf numFmtId="0" fontId="7" fillId="0" borderId="2" xfId="1" applyFont="1" applyFill="1" applyBorder="1" applyAlignment="1" applyProtection="1">
      <alignment horizontal="left" wrapText="1"/>
    </xf>
    <xf numFmtId="164" fontId="7" fillId="3" borderId="1" xfId="0" applyNumberFormat="1" applyFont="1" applyFill="1" applyBorder="1" applyAlignment="1" applyProtection="1">
      <alignment horizontal="center" shrinkToFit="1"/>
      <protection locked="0"/>
    </xf>
    <xf numFmtId="3" fontId="7" fillId="3" borderId="1" xfId="1" applyNumberFormat="1" applyFont="1" applyFill="1" applyBorder="1" applyAlignment="1" applyProtection="1">
      <alignment horizontal="center" shrinkToFit="1"/>
      <protection locked="0"/>
    </xf>
    <xf numFmtId="164" fontId="7" fillId="0" borderId="1" xfId="0" applyNumberFormat="1" applyFont="1" applyFill="1" applyBorder="1" applyAlignment="1" applyProtection="1">
      <alignment horizontal="center" shrinkToFit="1"/>
    </xf>
    <xf numFmtId="0" fontId="2" fillId="2" borderId="0" xfId="0" applyFont="1" applyFill="1" applyBorder="1" applyAlignment="1" applyProtection="1">
      <alignment horizontal="center" textRotation="90"/>
    </xf>
    <xf numFmtId="164" fontId="7" fillId="0" borderId="1" xfId="1" applyNumberFormat="1" applyFont="1" applyFill="1" applyBorder="1" applyAlignment="1" applyProtection="1">
      <alignment horizontal="center" shrinkToFit="1"/>
    </xf>
    <xf numFmtId="164" fontId="7" fillId="3" borderId="1" xfId="1" applyNumberFormat="1" applyFont="1" applyFill="1" applyBorder="1" applyAlignment="1" applyProtection="1">
      <alignment horizontal="center" shrinkToFit="1"/>
      <protection locked="0"/>
    </xf>
    <xf numFmtId="3" fontId="7" fillId="3" borderId="1" xfId="0" applyNumberFormat="1" applyFont="1" applyFill="1" applyBorder="1" applyAlignment="1" applyProtection="1">
      <alignment horizontal="center" shrinkToFit="1"/>
      <protection locked="0"/>
    </xf>
    <xf numFmtId="0" fontId="7" fillId="3" borderId="1" xfId="0" applyFont="1" applyFill="1" applyBorder="1" applyAlignment="1" applyProtection="1">
      <alignment horizontal="center" shrinkToFit="1"/>
      <protection locked="0"/>
    </xf>
    <xf numFmtId="0" fontId="12" fillId="0" borderId="3" xfId="1" applyFont="1" applyFill="1" applyBorder="1" applyAlignment="1" applyProtection="1">
      <alignment horizontal="center" vertical="center"/>
    </xf>
    <xf numFmtId="0" fontId="7" fillId="0" borderId="3" xfId="1" applyFont="1" applyFill="1" applyBorder="1" applyAlignment="1" applyProtection="1">
      <alignment horizontal="center" vertical="center" wrapText="1"/>
    </xf>
    <xf numFmtId="0" fontId="4" fillId="2" borderId="0" xfId="0" applyFont="1" applyFill="1" applyBorder="1" applyAlignment="1" applyProtection="1">
      <alignment horizontal="center"/>
    </xf>
    <xf numFmtId="0" fontId="2" fillId="2" borderId="0" xfId="0" applyFont="1" applyFill="1" applyBorder="1" applyAlignment="1" applyProtection="1">
      <alignment horizontal="right" wrapText="1"/>
    </xf>
    <xf numFmtId="0" fontId="8" fillId="0" borderId="4" xfId="0" applyFont="1" applyFill="1" applyBorder="1" applyAlignment="1" applyProtection="1">
      <alignment horizontal="center" vertical="center"/>
      <protection locked="0"/>
    </xf>
    <xf numFmtId="0" fontId="19" fillId="2" borderId="0" xfId="0" applyFont="1" applyFill="1" applyProtection="1"/>
    <xf numFmtId="0" fontId="19" fillId="2" borderId="0" xfId="0" applyFont="1" applyFill="1" applyBorder="1" applyProtection="1"/>
    <xf numFmtId="0" fontId="21" fillId="2" borderId="0" xfId="0" applyFont="1" applyFill="1" applyBorder="1" applyAlignment="1" applyProtection="1">
      <alignment horizontal="left" wrapText="1"/>
    </xf>
    <xf numFmtId="9" fontId="20" fillId="2" borderId="0" xfId="0" applyNumberFormat="1" applyFont="1" applyFill="1" applyBorder="1" applyAlignment="1" applyProtection="1">
      <alignment horizontal="right" wrapText="1"/>
    </xf>
    <xf numFmtId="0" fontId="7" fillId="0" borderId="1" xfId="1" applyFont="1" applyFill="1" applyBorder="1" applyAlignment="1" applyProtection="1">
      <alignment horizontal="center" vertical="center" wrapText="1"/>
    </xf>
    <xf numFmtId="0" fontId="4" fillId="2" borderId="0" xfId="0" applyFont="1" applyFill="1" applyBorder="1" applyAlignment="1" applyProtection="1">
      <alignment horizontal="center"/>
    </xf>
    <xf numFmtId="167" fontId="7" fillId="2" borderId="3" xfId="1" applyNumberFormat="1" applyFont="1" applyFill="1" applyBorder="1" applyAlignment="1" applyProtection="1">
      <alignment horizontal="center" shrinkToFit="1"/>
      <protection locked="0"/>
    </xf>
    <xf numFmtId="0" fontId="12" fillId="0" borderId="3" xfId="1" applyFont="1" applyFill="1" applyBorder="1" applyAlignment="1" applyProtection="1">
      <alignment horizontal="center" vertical="center"/>
    </xf>
    <xf numFmtId="0" fontId="4" fillId="0" borderId="0" xfId="0" applyFont="1" applyFill="1" applyBorder="1" applyAlignment="1" applyProtection="1">
      <alignment horizontal="center"/>
    </xf>
    <xf numFmtId="0" fontId="8" fillId="2" borderId="4" xfId="0" applyFont="1" applyFill="1" applyBorder="1" applyAlignment="1" applyProtection="1">
      <alignment horizontal="center" vertical="center"/>
      <protection locked="0"/>
    </xf>
    <xf numFmtId="167" fontId="7" fillId="2" borderId="3" xfId="1" applyNumberFormat="1" applyFont="1" applyFill="1" applyBorder="1" applyAlignment="1" applyProtection="1">
      <alignment horizontal="center" vertical="center" shrinkToFit="1"/>
      <protection locked="0"/>
    </xf>
    <xf numFmtId="0" fontId="2" fillId="0" borderId="1" xfId="0" applyFont="1" applyFill="1" applyBorder="1" applyProtection="1"/>
    <xf numFmtId="168" fontId="7" fillId="2" borderId="3" xfId="1" applyNumberFormat="1" applyFont="1" applyFill="1" applyBorder="1" applyAlignment="1" applyProtection="1">
      <alignment horizontal="right" vertical="center" shrinkToFit="1"/>
    </xf>
    <xf numFmtId="164" fontId="7" fillId="3" borderId="1" xfId="1" applyNumberFormat="1" applyFont="1" applyFill="1" applyBorder="1" applyAlignment="1" applyProtection="1">
      <alignment horizontal="right" vertical="center" shrinkToFit="1"/>
      <protection locked="0"/>
    </xf>
    <xf numFmtId="164" fontId="7" fillId="0" borderId="1" xfId="1" applyNumberFormat="1" applyFont="1" applyFill="1" applyBorder="1" applyAlignment="1" applyProtection="1">
      <alignment horizontal="right" vertical="center" shrinkToFit="1"/>
    </xf>
    <xf numFmtId="0" fontId="12" fillId="0" borderId="3" xfId="1" applyFont="1" applyFill="1" applyBorder="1" applyAlignment="1" applyProtection="1">
      <alignment horizontal="center" vertical="center"/>
    </xf>
    <xf numFmtId="0" fontId="12" fillId="0" borderId="11" xfId="1" applyFont="1" applyFill="1" applyBorder="1" applyAlignment="1" applyProtection="1">
      <alignment horizontal="center" vertical="center"/>
    </xf>
    <xf numFmtId="0" fontId="12" fillId="0" borderId="12" xfId="1" applyFont="1" applyFill="1" applyBorder="1" applyAlignment="1" applyProtection="1">
      <alignment horizontal="center" vertical="center"/>
    </xf>
    <xf numFmtId="164" fontId="7" fillId="3" borderId="3" xfId="1" applyNumberFormat="1" applyFont="1" applyFill="1" applyBorder="1" applyAlignment="1" applyProtection="1">
      <alignment horizontal="center" vertical="center" shrinkToFit="1"/>
      <protection locked="0"/>
    </xf>
    <xf numFmtId="164" fontId="7" fillId="3" borderId="11" xfId="1" applyNumberFormat="1" applyFont="1" applyFill="1" applyBorder="1" applyAlignment="1" applyProtection="1">
      <alignment horizontal="center" vertical="center" shrinkToFit="1"/>
      <protection locked="0"/>
    </xf>
    <xf numFmtId="164" fontId="7" fillId="3" borderId="12" xfId="1" applyNumberFormat="1" applyFont="1" applyFill="1" applyBorder="1" applyAlignment="1" applyProtection="1">
      <alignment horizontal="center" vertical="center" shrinkToFit="1"/>
      <protection locked="0"/>
    </xf>
    <xf numFmtId="164" fontId="7" fillId="3" borderId="3" xfId="1" applyNumberFormat="1" applyFont="1" applyFill="1" applyBorder="1" applyAlignment="1" applyProtection="1">
      <alignment horizontal="center" shrinkToFit="1"/>
      <protection locked="0"/>
    </xf>
    <xf numFmtId="164" fontId="7" fillId="3" borderId="11" xfId="1" applyNumberFormat="1" applyFont="1" applyFill="1" applyBorder="1" applyAlignment="1" applyProtection="1">
      <alignment horizontal="center" shrinkToFit="1"/>
      <protection locked="0"/>
    </xf>
    <xf numFmtId="164" fontId="7" fillId="3" borderId="12" xfId="1" applyNumberFormat="1" applyFont="1" applyFill="1" applyBorder="1" applyAlignment="1" applyProtection="1">
      <alignment horizontal="center" shrinkToFit="1"/>
      <protection locked="0"/>
    </xf>
    <xf numFmtId="0" fontId="13" fillId="0" borderId="0" xfId="0" applyFont="1" applyFill="1" applyAlignment="1" applyProtection="1">
      <alignment horizontal="right"/>
    </xf>
    <xf numFmtId="0" fontId="6" fillId="0" borderId="0" xfId="0" applyFont="1" applyFill="1" applyAlignment="1" applyProtection="1">
      <alignment horizontal="center"/>
    </xf>
    <xf numFmtId="0" fontId="6" fillId="0" borderId="0" xfId="0" applyFont="1" applyFill="1" applyAlignment="1" applyProtection="1">
      <alignment horizontal="center" vertical="center" wrapText="1"/>
    </xf>
    <xf numFmtId="0" fontId="7" fillId="0" borderId="1" xfId="1" applyFont="1" applyFill="1" applyBorder="1" applyAlignment="1" applyProtection="1">
      <alignment horizontal="center" vertical="center" wrapText="1"/>
    </xf>
    <xf numFmtId="0" fontId="7" fillId="0" borderId="6" xfId="1" applyFont="1" applyFill="1" applyBorder="1" applyAlignment="1" applyProtection="1">
      <alignment horizontal="center" vertical="center" wrapText="1"/>
    </xf>
    <xf numFmtId="0" fontId="7" fillId="0" borderId="2" xfId="1" applyFont="1" applyFill="1" applyBorder="1" applyAlignment="1" applyProtection="1">
      <alignment horizontal="center" vertical="center" wrapText="1"/>
    </xf>
    <xf numFmtId="0" fontId="2" fillId="2" borderId="0" xfId="0" applyFont="1" applyFill="1" applyBorder="1" applyAlignment="1" applyProtection="1">
      <alignment horizontal="right" wrapText="1"/>
    </xf>
    <xf numFmtId="0" fontId="10" fillId="2" borderId="0" xfId="0" applyFont="1" applyFill="1" applyBorder="1" applyAlignment="1" applyProtection="1">
      <alignment horizontal="left" wrapText="1"/>
      <protection locked="0"/>
    </xf>
    <xf numFmtId="0" fontId="7" fillId="0" borderId="5"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8" fillId="2" borderId="4" xfId="0" applyFont="1" applyFill="1" applyBorder="1" applyAlignment="1" applyProtection="1">
      <alignment horizontal="center" vertical="center"/>
      <protection locked="0"/>
    </xf>
    <xf numFmtId="0" fontId="4" fillId="2" borderId="13" xfId="0" applyFont="1" applyFill="1" applyBorder="1" applyAlignment="1" applyProtection="1">
      <alignment horizontal="center" vertical="top"/>
    </xf>
    <xf numFmtId="0" fontId="1" fillId="0" borderId="6" xfId="0" applyFont="1" applyBorder="1" applyProtection="1"/>
    <xf numFmtId="0" fontId="1" fillId="0" borderId="2" xfId="0" applyFont="1" applyBorder="1" applyProtection="1"/>
    <xf numFmtId="0" fontId="7" fillId="2" borderId="5" xfId="1" applyFont="1" applyFill="1" applyBorder="1" applyAlignment="1" applyProtection="1">
      <alignment horizontal="center" vertical="center" wrapText="1"/>
    </xf>
    <xf numFmtId="0" fontId="7" fillId="2" borderId="6" xfId="1" applyFont="1" applyFill="1" applyBorder="1" applyAlignment="1" applyProtection="1">
      <alignment horizontal="center" vertical="center" wrapText="1"/>
    </xf>
    <xf numFmtId="0" fontId="7" fillId="2" borderId="2" xfId="1" applyFont="1" applyFill="1" applyBorder="1" applyAlignment="1" applyProtection="1">
      <alignment horizontal="center" vertical="center" wrapText="1"/>
    </xf>
    <xf numFmtId="0" fontId="11" fillId="0" borderId="1" xfId="1" applyFont="1" applyFill="1" applyBorder="1" applyAlignment="1" applyProtection="1">
      <alignment horizontal="center" vertical="center" wrapText="1"/>
    </xf>
    <xf numFmtId="0" fontId="7" fillId="2" borderId="7" xfId="1" applyFont="1" applyFill="1" applyBorder="1" applyAlignment="1" applyProtection="1">
      <alignment horizontal="center" vertical="center" wrapText="1"/>
    </xf>
    <xf numFmtId="0" fontId="7" fillId="2" borderId="13" xfId="1" applyFont="1" applyFill="1" applyBorder="1" applyAlignment="1" applyProtection="1">
      <alignment horizontal="center" vertical="center" wrapText="1"/>
    </xf>
    <xf numFmtId="0" fontId="7" fillId="2" borderId="8" xfId="1" applyFont="1" applyFill="1" applyBorder="1" applyAlignment="1" applyProtection="1">
      <alignment horizontal="center" vertical="center" wrapText="1"/>
    </xf>
    <xf numFmtId="0" fontId="7" fillId="2" borderId="14" xfId="1" applyFont="1" applyFill="1" applyBorder="1" applyAlignment="1" applyProtection="1">
      <alignment horizontal="center" vertical="center" wrapText="1"/>
    </xf>
    <xf numFmtId="0" fontId="7" fillId="2" borderId="0" xfId="1" applyFont="1" applyFill="1" applyBorder="1" applyAlignment="1" applyProtection="1">
      <alignment horizontal="center" vertical="center" wrapText="1"/>
    </xf>
    <xf numFmtId="0" fontId="7" fillId="2" borderId="15" xfId="1" applyFont="1" applyFill="1" applyBorder="1" applyAlignment="1" applyProtection="1">
      <alignment horizontal="center" vertical="center" wrapText="1"/>
    </xf>
    <xf numFmtId="0" fontId="7" fillId="2" borderId="9" xfId="1" applyFont="1" applyFill="1" applyBorder="1" applyAlignment="1" applyProtection="1">
      <alignment horizontal="center" vertical="center" wrapText="1"/>
    </xf>
    <xf numFmtId="0" fontId="7" fillId="2" borderId="4" xfId="1" applyFont="1" applyFill="1" applyBorder="1" applyAlignment="1" applyProtection="1">
      <alignment horizontal="center" vertical="center" wrapText="1"/>
    </xf>
    <xf numFmtId="0" fontId="7" fillId="2" borderId="10" xfId="1" applyFont="1" applyFill="1" applyBorder="1" applyAlignment="1" applyProtection="1">
      <alignment horizontal="center" vertical="center" wrapText="1"/>
    </xf>
    <xf numFmtId="0" fontId="0" fillId="0" borderId="1" xfId="0" applyBorder="1" applyAlignment="1">
      <alignment horizontal="center" vertical="center" wrapText="1"/>
    </xf>
    <xf numFmtId="0" fontId="4" fillId="0" borderId="0" xfId="0" applyFont="1" applyFill="1" applyBorder="1" applyAlignment="1" applyProtection="1">
      <alignment horizontal="center"/>
    </xf>
    <xf numFmtId="166" fontId="2" fillId="2" borderId="4" xfId="0" applyNumberFormat="1" applyFont="1" applyFill="1" applyBorder="1" applyAlignment="1" applyProtection="1">
      <alignment horizontal="center" shrinkToFit="1"/>
      <protection locked="0"/>
    </xf>
    <xf numFmtId="0" fontId="4" fillId="2" borderId="0" xfId="0" applyFont="1" applyFill="1" applyBorder="1" applyAlignment="1" applyProtection="1">
      <alignment horizontal="center"/>
    </xf>
    <xf numFmtId="0" fontId="2" fillId="2" borderId="4" xfId="0" applyFont="1" applyFill="1" applyBorder="1" applyAlignment="1" applyProtection="1">
      <alignment horizontal="center"/>
    </xf>
    <xf numFmtId="0" fontId="2" fillId="2" borderId="4" xfId="0" applyFont="1" applyFill="1" applyBorder="1" applyAlignment="1" applyProtection="1">
      <alignment horizontal="center"/>
      <protection locked="0"/>
    </xf>
    <xf numFmtId="0" fontId="16" fillId="2" borderId="4" xfId="3" applyFill="1" applyBorder="1" applyAlignment="1" applyProtection="1">
      <alignment horizontal="center"/>
      <protection locked="0"/>
    </xf>
    <xf numFmtId="0" fontId="13" fillId="2" borderId="0" xfId="0" applyFont="1" applyFill="1" applyAlignment="1" applyProtection="1">
      <alignment horizontal="right"/>
    </xf>
    <xf numFmtId="0" fontId="7" fillId="0" borderId="5" xfId="1" applyFont="1" applyFill="1" applyBorder="1" applyAlignment="1" applyProtection="1">
      <alignment horizontal="center" vertical="center" wrapText="1"/>
    </xf>
    <xf numFmtId="0" fontId="4" fillId="0" borderId="5" xfId="1" applyFont="1" applyFill="1" applyBorder="1" applyAlignment="1" applyProtection="1">
      <alignment horizontal="center" vertical="center" wrapText="1"/>
    </xf>
    <xf numFmtId="0" fontId="4" fillId="0" borderId="6" xfId="1" applyFont="1" applyFill="1" applyBorder="1" applyAlignment="1" applyProtection="1">
      <alignment horizontal="center" vertical="center" wrapText="1"/>
    </xf>
    <xf numFmtId="0" fontId="4" fillId="0" borderId="2" xfId="1" applyFont="1" applyFill="1" applyBorder="1" applyAlignment="1" applyProtection="1">
      <alignment horizontal="center" vertical="center" wrapText="1"/>
    </xf>
    <xf numFmtId="167" fontId="7" fillId="2" borderId="3" xfId="1" applyNumberFormat="1" applyFont="1" applyFill="1" applyBorder="1" applyAlignment="1" applyProtection="1">
      <alignment horizontal="center" vertical="center" shrinkToFit="1"/>
      <protection locked="0"/>
    </xf>
    <xf numFmtId="167" fontId="7" fillId="2" borderId="12" xfId="1" applyNumberFormat="1" applyFont="1" applyFill="1" applyBorder="1" applyAlignment="1" applyProtection="1">
      <alignment horizontal="center" vertical="center" shrinkToFit="1"/>
      <protection locked="0"/>
    </xf>
    <xf numFmtId="0" fontId="7" fillId="0" borderId="7" xfId="1" applyFont="1" applyFill="1" applyBorder="1" applyAlignment="1" applyProtection="1">
      <alignment horizontal="center" vertical="center" wrapText="1"/>
    </xf>
    <xf numFmtId="0" fontId="7" fillId="0" borderId="13" xfId="1" applyFont="1" applyFill="1" applyBorder="1" applyAlignment="1" applyProtection="1">
      <alignment horizontal="center" vertical="center" wrapText="1"/>
    </xf>
    <xf numFmtId="0" fontId="7" fillId="0" borderId="8" xfId="1" applyFont="1" applyFill="1" applyBorder="1" applyAlignment="1" applyProtection="1">
      <alignment horizontal="center" vertical="center" wrapText="1"/>
    </xf>
    <xf numFmtId="0" fontId="7" fillId="0" borderId="14" xfId="1" applyFont="1" applyFill="1" applyBorder="1" applyAlignment="1" applyProtection="1">
      <alignment horizontal="center" vertical="center" wrapText="1"/>
    </xf>
    <xf numFmtId="0" fontId="7" fillId="0" borderId="0" xfId="1" applyFont="1" applyFill="1" applyBorder="1" applyAlignment="1" applyProtection="1">
      <alignment horizontal="center" vertical="center" wrapText="1"/>
    </xf>
    <xf numFmtId="0" fontId="7" fillId="0" borderId="15" xfId="1" applyFont="1" applyFill="1" applyBorder="1" applyAlignment="1" applyProtection="1">
      <alignment horizontal="center" vertical="center" wrapText="1"/>
    </xf>
    <xf numFmtId="0" fontId="7" fillId="0" borderId="9" xfId="1" applyFont="1" applyFill="1" applyBorder="1" applyAlignment="1" applyProtection="1">
      <alignment horizontal="center" vertical="center" wrapText="1"/>
    </xf>
    <xf numFmtId="0" fontId="7" fillId="0" borderId="4" xfId="1" applyFont="1" applyFill="1" applyBorder="1" applyAlignment="1" applyProtection="1">
      <alignment horizontal="center" vertical="center" wrapText="1"/>
    </xf>
    <xf numFmtId="0" fontId="7" fillId="0" borderId="10" xfId="1" applyFont="1" applyFill="1" applyBorder="1" applyAlignment="1" applyProtection="1">
      <alignment horizontal="center" vertical="center" wrapText="1"/>
    </xf>
    <xf numFmtId="0" fontId="7" fillId="0" borderId="3" xfId="1" applyFont="1" applyFill="1" applyBorder="1" applyAlignment="1" applyProtection="1">
      <alignment horizontal="center" vertical="center" wrapText="1"/>
    </xf>
    <xf numFmtId="0" fontId="7" fillId="0" borderId="12" xfId="1" applyFont="1" applyFill="1" applyBorder="1" applyAlignment="1" applyProtection="1">
      <alignment horizontal="center" vertical="center" wrapText="1"/>
    </xf>
    <xf numFmtId="0" fontId="7" fillId="2" borderId="1" xfId="1"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0" fillId="0" borderId="1" xfId="0" applyBorder="1" applyAlignment="1"/>
    <xf numFmtId="0" fontId="7" fillId="0" borderId="1" xfId="0" applyFont="1" applyFill="1" applyBorder="1" applyAlignment="1" applyProtection="1">
      <alignment horizontal="center" vertical="center"/>
    </xf>
    <xf numFmtId="0" fontId="2" fillId="2" borderId="5" xfId="0" applyFont="1" applyFill="1" applyBorder="1" applyAlignment="1" applyProtection="1">
      <alignment horizontal="center" vertical="center"/>
    </xf>
    <xf numFmtId="0" fontId="2" fillId="2" borderId="6"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4" fillId="2" borderId="1"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7" fillId="0" borderId="11" xfId="1" applyFont="1" applyFill="1" applyBorder="1" applyAlignment="1" applyProtection="1">
      <alignment horizontal="center" vertical="center" wrapText="1"/>
    </xf>
    <xf numFmtId="0" fontId="0" fillId="0" borderId="12" xfId="0" applyBorder="1" applyAlignment="1">
      <alignment horizontal="center" vertical="center" wrapText="1"/>
    </xf>
    <xf numFmtId="167" fontId="7" fillId="2" borderId="3" xfId="1" applyNumberFormat="1" applyFont="1" applyFill="1" applyBorder="1" applyAlignment="1" applyProtection="1">
      <alignment horizontal="center" shrinkToFit="1"/>
      <protection locked="0"/>
    </xf>
    <xf numFmtId="167" fontId="7" fillId="2" borderId="12" xfId="1" applyNumberFormat="1" applyFont="1" applyFill="1" applyBorder="1" applyAlignment="1" applyProtection="1">
      <alignment horizontal="center" shrinkToFit="1"/>
      <protection locked="0"/>
    </xf>
    <xf numFmtId="168" fontId="7" fillId="2" borderId="3" xfId="1" applyNumberFormat="1" applyFont="1" applyFill="1" applyBorder="1" applyAlignment="1" applyProtection="1">
      <alignment horizontal="right" vertical="center" shrinkToFit="1"/>
    </xf>
    <xf numFmtId="168" fontId="7" fillId="2" borderId="11" xfId="1" applyNumberFormat="1" applyFont="1" applyFill="1" applyBorder="1" applyAlignment="1" applyProtection="1">
      <alignment horizontal="right" vertical="center" shrinkToFit="1"/>
    </xf>
  </cellXfs>
  <cellStyles count="7">
    <cellStyle name="Excel Built-in Explanatory Text" xfId="2"/>
    <cellStyle name="Гиперссылка" xfId="3" builtinId="8"/>
    <cellStyle name="Гиперссылка 2" xfId="4"/>
    <cellStyle name="Гиперссылка 3" xfId="5"/>
    <cellStyle name="Гиперссылка 4" xfId="6"/>
    <cellStyle name="Обычный" xfId="0" builtinId="0"/>
    <cellStyle name="Обычный 2" xfId="1"/>
  </cellStyles>
  <dxfs count="16">
    <dxf>
      <fill>
        <patternFill>
          <bgColor rgb="FFFF0000"/>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6" tint="0.79998168889431442"/>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A5" sqref="A5"/>
    </sheetView>
  </sheetViews>
  <sheetFormatPr defaultRowHeight="13.2" x14ac:dyDescent="0.25"/>
  <sheetData>
    <row r="1" spans="1:3" x14ac:dyDescent="0.25">
      <c r="A1" t="s">
        <v>13</v>
      </c>
      <c r="C1" t="s">
        <v>35</v>
      </c>
    </row>
    <row r="2" spans="1:3" x14ac:dyDescent="0.25">
      <c r="A2" t="s">
        <v>14</v>
      </c>
      <c r="C2" t="s">
        <v>36</v>
      </c>
    </row>
    <row r="3" spans="1:3" x14ac:dyDescent="0.25">
      <c r="A3" t="s">
        <v>11</v>
      </c>
      <c r="C3" t="s">
        <v>37</v>
      </c>
    </row>
    <row r="4" spans="1:3" x14ac:dyDescent="0.25">
      <c r="A4" s="2" t="s">
        <v>15</v>
      </c>
    </row>
    <row r="5" spans="1:3" x14ac:dyDescent="0.25">
      <c r="A5" s="1"/>
      <c r="C5" s="1"/>
    </row>
  </sheetData>
  <customSheetViews>
    <customSheetView guid="{18957A33-EE31-4FF2-A6D6-F08F99550A41}" state="hidden">
      <selection activeCell="G27" sqref="G27"/>
      <pageMargins left="0.7" right="0.7" top="0.75" bottom="0.75" header="0.3" footer="0.3"/>
    </customSheetView>
  </customSheetView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2"/>
  <sheetViews>
    <sheetView tabSelected="1" view="pageBreakPreview" zoomScale="70" zoomScaleNormal="110" zoomScaleSheetLayoutView="70" workbookViewId="0">
      <selection activeCell="U4" sqref="U4:X4"/>
    </sheetView>
  </sheetViews>
  <sheetFormatPr defaultRowHeight="13.2" x14ac:dyDescent="0.25"/>
  <cols>
    <col min="1" max="1" width="18.5546875" style="3" customWidth="1"/>
    <col min="2" max="2" width="8.109375" style="3" customWidth="1"/>
    <col min="3" max="3" width="5.33203125" style="3" customWidth="1"/>
    <col min="4" max="4" width="2.88671875" style="3" customWidth="1"/>
    <col min="5" max="5" width="8.5546875" style="3" customWidth="1"/>
    <col min="6" max="7" width="8.33203125" style="3" customWidth="1"/>
    <col min="8" max="9" width="8.44140625" style="3" customWidth="1"/>
    <col min="10" max="10" width="7" style="3" customWidth="1"/>
    <col min="11" max="14" width="7.88671875" style="3" customWidth="1"/>
    <col min="15" max="15" width="7" style="3" customWidth="1"/>
    <col min="16" max="16" width="8.44140625" style="3" customWidth="1"/>
    <col min="17" max="21" width="8.109375" style="3" customWidth="1"/>
    <col min="22" max="22" width="7.88671875" style="3" customWidth="1"/>
    <col min="23" max="23" width="8" style="3" customWidth="1"/>
    <col min="24" max="24" width="7.6640625" style="3" customWidth="1"/>
    <col min="25" max="25" width="11" style="3" customWidth="1"/>
    <col min="26" max="26" width="9.88671875" style="3" customWidth="1"/>
    <col min="27" max="27" width="4.44140625" style="3" customWidth="1"/>
    <col min="28" max="28" width="8.109375" style="3" customWidth="1"/>
    <col min="29" max="29" width="13.6640625" style="3" customWidth="1"/>
    <col min="30" max="30" width="11.33203125" style="3" customWidth="1"/>
    <col min="31" max="31" width="10.6640625" style="3" customWidth="1"/>
    <col min="32" max="32" width="10.109375" style="3" customWidth="1"/>
    <col min="33" max="33" width="8.33203125" style="3" customWidth="1"/>
    <col min="34" max="256" width="9.109375" style="3"/>
    <col min="257" max="257" width="18.5546875" style="3" customWidth="1"/>
    <col min="258" max="258" width="8.109375" style="3" customWidth="1"/>
    <col min="259" max="259" width="5.33203125" style="3" customWidth="1"/>
    <col min="260" max="260" width="2.88671875" style="3" customWidth="1"/>
    <col min="261" max="261" width="8.5546875" style="3" customWidth="1"/>
    <col min="262" max="262" width="8.33203125" style="3" customWidth="1"/>
    <col min="263" max="264" width="6.88671875" style="3" customWidth="1"/>
    <col min="265" max="265" width="7" style="3" customWidth="1"/>
    <col min="266" max="266" width="7.88671875" style="3" customWidth="1"/>
    <col min="267" max="267" width="6.88671875" style="3" customWidth="1"/>
    <col min="268" max="269" width="7" style="3" customWidth="1"/>
    <col min="270" max="270" width="8.5546875" style="3" customWidth="1"/>
    <col min="271" max="273" width="8.109375" style="3" customWidth="1"/>
    <col min="274" max="274" width="8.5546875" style="3" customWidth="1"/>
    <col min="275" max="275" width="7.88671875" style="3" customWidth="1"/>
    <col min="276" max="276" width="8" style="3" customWidth="1"/>
    <col min="277" max="277" width="7.6640625" style="3" customWidth="1"/>
    <col min="278" max="278" width="7.44140625" style="3" customWidth="1"/>
    <col min="279" max="279" width="11.33203125" style="3" customWidth="1"/>
    <col min="280" max="280" width="9.44140625" style="3" customWidth="1"/>
    <col min="281" max="281" width="10.6640625" style="3" customWidth="1"/>
    <col min="282" max="282" width="9.88671875" style="3" customWidth="1"/>
    <col min="283" max="283" width="4.44140625" style="3" customWidth="1"/>
    <col min="284" max="284" width="8.109375" style="3" customWidth="1"/>
    <col min="285" max="285" width="13.6640625" style="3" customWidth="1"/>
    <col min="286" max="286" width="11.33203125" style="3" customWidth="1"/>
    <col min="287" max="287" width="10.6640625" style="3" customWidth="1"/>
    <col min="288" max="288" width="10.109375" style="3" customWidth="1"/>
    <col min="289" max="289" width="8.33203125" style="3" customWidth="1"/>
    <col min="290" max="512" width="9.109375" style="3"/>
    <col min="513" max="513" width="18.5546875" style="3" customWidth="1"/>
    <col min="514" max="514" width="8.109375" style="3" customWidth="1"/>
    <col min="515" max="515" width="5.33203125" style="3" customWidth="1"/>
    <col min="516" max="516" width="2.88671875" style="3" customWidth="1"/>
    <col min="517" max="517" width="8.5546875" style="3" customWidth="1"/>
    <col min="518" max="518" width="8.33203125" style="3" customWidth="1"/>
    <col min="519" max="520" width="6.88671875" style="3" customWidth="1"/>
    <col min="521" max="521" width="7" style="3" customWidth="1"/>
    <col min="522" max="522" width="7.88671875" style="3" customWidth="1"/>
    <col min="523" max="523" width="6.88671875" style="3" customWidth="1"/>
    <col min="524" max="525" width="7" style="3" customWidth="1"/>
    <col min="526" max="526" width="8.5546875" style="3" customWidth="1"/>
    <col min="527" max="529" width="8.109375" style="3" customWidth="1"/>
    <col min="530" max="530" width="8.5546875" style="3" customWidth="1"/>
    <col min="531" max="531" width="7.88671875" style="3" customWidth="1"/>
    <col min="532" max="532" width="8" style="3" customWidth="1"/>
    <col min="533" max="533" width="7.6640625" style="3" customWidth="1"/>
    <col min="534" max="534" width="7.44140625" style="3" customWidth="1"/>
    <col min="535" max="535" width="11.33203125" style="3" customWidth="1"/>
    <col min="536" max="536" width="9.44140625" style="3" customWidth="1"/>
    <col min="537" max="537" width="10.6640625" style="3" customWidth="1"/>
    <col min="538" max="538" width="9.88671875" style="3" customWidth="1"/>
    <col min="539" max="539" width="4.44140625" style="3" customWidth="1"/>
    <col min="540" max="540" width="8.109375" style="3" customWidth="1"/>
    <col min="541" max="541" width="13.6640625" style="3" customWidth="1"/>
    <col min="542" max="542" width="11.33203125" style="3" customWidth="1"/>
    <col min="543" max="543" width="10.6640625" style="3" customWidth="1"/>
    <col min="544" max="544" width="10.109375" style="3" customWidth="1"/>
    <col min="545" max="545" width="8.33203125" style="3" customWidth="1"/>
    <col min="546" max="768" width="9.109375" style="3"/>
    <col min="769" max="769" width="18.5546875" style="3" customWidth="1"/>
    <col min="770" max="770" width="8.109375" style="3" customWidth="1"/>
    <col min="771" max="771" width="5.33203125" style="3" customWidth="1"/>
    <col min="772" max="772" width="2.88671875" style="3" customWidth="1"/>
    <col min="773" max="773" width="8.5546875" style="3" customWidth="1"/>
    <col min="774" max="774" width="8.33203125" style="3" customWidth="1"/>
    <col min="775" max="776" width="6.88671875" style="3" customWidth="1"/>
    <col min="777" max="777" width="7" style="3" customWidth="1"/>
    <col min="778" max="778" width="7.88671875" style="3" customWidth="1"/>
    <col min="779" max="779" width="6.88671875" style="3" customWidth="1"/>
    <col min="780" max="781" width="7" style="3" customWidth="1"/>
    <col min="782" max="782" width="8.5546875" style="3" customWidth="1"/>
    <col min="783" max="785" width="8.109375" style="3" customWidth="1"/>
    <col min="786" max="786" width="8.5546875" style="3" customWidth="1"/>
    <col min="787" max="787" width="7.88671875" style="3" customWidth="1"/>
    <col min="788" max="788" width="8" style="3" customWidth="1"/>
    <col min="789" max="789" width="7.6640625" style="3" customWidth="1"/>
    <col min="790" max="790" width="7.44140625" style="3" customWidth="1"/>
    <col min="791" max="791" width="11.33203125" style="3" customWidth="1"/>
    <col min="792" max="792" width="9.44140625" style="3" customWidth="1"/>
    <col min="793" max="793" width="10.6640625" style="3" customWidth="1"/>
    <col min="794" max="794" width="9.88671875" style="3" customWidth="1"/>
    <col min="795" max="795" width="4.44140625" style="3" customWidth="1"/>
    <col min="796" max="796" width="8.109375" style="3" customWidth="1"/>
    <col min="797" max="797" width="13.6640625" style="3" customWidth="1"/>
    <col min="798" max="798" width="11.33203125" style="3" customWidth="1"/>
    <col min="799" max="799" width="10.6640625" style="3" customWidth="1"/>
    <col min="800" max="800" width="10.109375" style="3" customWidth="1"/>
    <col min="801" max="801" width="8.33203125" style="3" customWidth="1"/>
    <col min="802" max="1024" width="9.109375" style="3"/>
    <col min="1025" max="1025" width="18.5546875" style="3" customWidth="1"/>
    <col min="1026" max="1026" width="8.109375" style="3" customWidth="1"/>
    <col min="1027" max="1027" width="5.33203125" style="3" customWidth="1"/>
    <col min="1028" max="1028" width="2.88671875" style="3" customWidth="1"/>
    <col min="1029" max="1029" width="8.5546875" style="3" customWidth="1"/>
    <col min="1030" max="1030" width="8.33203125" style="3" customWidth="1"/>
    <col min="1031" max="1032" width="6.88671875" style="3" customWidth="1"/>
    <col min="1033" max="1033" width="7" style="3" customWidth="1"/>
    <col min="1034" max="1034" width="7.88671875" style="3" customWidth="1"/>
    <col min="1035" max="1035" width="6.88671875" style="3" customWidth="1"/>
    <col min="1036" max="1037" width="7" style="3" customWidth="1"/>
    <col min="1038" max="1038" width="8.5546875" style="3" customWidth="1"/>
    <col min="1039" max="1041" width="8.109375" style="3" customWidth="1"/>
    <col min="1042" max="1042" width="8.5546875" style="3" customWidth="1"/>
    <col min="1043" max="1043" width="7.88671875" style="3" customWidth="1"/>
    <col min="1044" max="1044" width="8" style="3" customWidth="1"/>
    <col min="1045" max="1045" width="7.6640625" style="3" customWidth="1"/>
    <col min="1046" max="1046" width="7.44140625" style="3" customWidth="1"/>
    <col min="1047" max="1047" width="11.33203125" style="3" customWidth="1"/>
    <col min="1048" max="1048" width="9.44140625" style="3" customWidth="1"/>
    <col min="1049" max="1049" width="10.6640625" style="3" customWidth="1"/>
    <col min="1050" max="1050" width="9.88671875" style="3" customWidth="1"/>
    <col min="1051" max="1051" width="4.44140625" style="3" customWidth="1"/>
    <col min="1052" max="1052" width="8.109375" style="3" customWidth="1"/>
    <col min="1053" max="1053" width="13.6640625" style="3" customWidth="1"/>
    <col min="1054" max="1054" width="11.33203125" style="3" customWidth="1"/>
    <col min="1055" max="1055" width="10.6640625" style="3" customWidth="1"/>
    <col min="1056" max="1056" width="10.109375" style="3" customWidth="1"/>
    <col min="1057" max="1057" width="8.33203125" style="3" customWidth="1"/>
    <col min="1058" max="1280" width="9.109375" style="3"/>
    <col min="1281" max="1281" width="18.5546875" style="3" customWidth="1"/>
    <col min="1282" max="1282" width="8.109375" style="3" customWidth="1"/>
    <col min="1283" max="1283" width="5.33203125" style="3" customWidth="1"/>
    <col min="1284" max="1284" width="2.88671875" style="3" customWidth="1"/>
    <col min="1285" max="1285" width="8.5546875" style="3" customWidth="1"/>
    <col min="1286" max="1286" width="8.33203125" style="3" customWidth="1"/>
    <col min="1287" max="1288" width="6.88671875" style="3" customWidth="1"/>
    <col min="1289" max="1289" width="7" style="3" customWidth="1"/>
    <col min="1290" max="1290" width="7.88671875" style="3" customWidth="1"/>
    <col min="1291" max="1291" width="6.88671875" style="3" customWidth="1"/>
    <col min="1292" max="1293" width="7" style="3" customWidth="1"/>
    <col min="1294" max="1294" width="8.5546875" style="3" customWidth="1"/>
    <col min="1295" max="1297" width="8.109375" style="3" customWidth="1"/>
    <col min="1298" max="1298" width="8.5546875" style="3" customWidth="1"/>
    <col min="1299" max="1299" width="7.88671875" style="3" customWidth="1"/>
    <col min="1300" max="1300" width="8" style="3" customWidth="1"/>
    <col min="1301" max="1301" width="7.6640625" style="3" customWidth="1"/>
    <col min="1302" max="1302" width="7.44140625" style="3" customWidth="1"/>
    <col min="1303" max="1303" width="11.33203125" style="3" customWidth="1"/>
    <col min="1304" max="1304" width="9.44140625" style="3" customWidth="1"/>
    <col min="1305" max="1305" width="10.6640625" style="3" customWidth="1"/>
    <col min="1306" max="1306" width="9.88671875" style="3" customWidth="1"/>
    <col min="1307" max="1307" width="4.44140625" style="3" customWidth="1"/>
    <col min="1308" max="1308" width="8.109375" style="3" customWidth="1"/>
    <col min="1309" max="1309" width="13.6640625" style="3" customWidth="1"/>
    <col min="1310" max="1310" width="11.33203125" style="3" customWidth="1"/>
    <col min="1311" max="1311" width="10.6640625" style="3" customWidth="1"/>
    <col min="1312" max="1312" width="10.109375" style="3" customWidth="1"/>
    <col min="1313" max="1313" width="8.33203125" style="3" customWidth="1"/>
    <col min="1314" max="1536" width="9.109375" style="3"/>
    <col min="1537" max="1537" width="18.5546875" style="3" customWidth="1"/>
    <col min="1538" max="1538" width="8.109375" style="3" customWidth="1"/>
    <col min="1539" max="1539" width="5.33203125" style="3" customWidth="1"/>
    <col min="1540" max="1540" width="2.88671875" style="3" customWidth="1"/>
    <col min="1541" max="1541" width="8.5546875" style="3" customWidth="1"/>
    <col min="1542" max="1542" width="8.33203125" style="3" customWidth="1"/>
    <col min="1543" max="1544" width="6.88671875" style="3" customWidth="1"/>
    <col min="1545" max="1545" width="7" style="3" customWidth="1"/>
    <col min="1546" max="1546" width="7.88671875" style="3" customWidth="1"/>
    <col min="1547" max="1547" width="6.88671875" style="3" customWidth="1"/>
    <col min="1548" max="1549" width="7" style="3" customWidth="1"/>
    <col min="1550" max="1550" width="8.5546875" style="3" customWidth="1"/>
    <col min="1551" max="1553" width="8.109375" style="3" customWidth="1"/>
    <col min="1554" max="1554" width="8.5546875" style="3" customWidth="1"/>
    <col min="1555" max="1555" width="7.88671875" style="3" customWidth="1"/>
    <col min="1556" max="1556" width="8" style="3" customWidth="1"/>
    <col min="1557" max="1557" width="7.6640625" style="3" customWidth="1"/>
    <col min="1558" max="1558" width="7.44140625" style="3" customWidth="1"/>
    <col min="1559" max="1559" width="11.33203125" style="3" customWidth="1"/>
    <col min="1560" max="1560" width="9.44140625" style="3" customWidth="1"/>
    <col min="1561" max="1561" width="10.6640625" style="3" customWidth="1"/>
    <col min="1562" max="1562" width="9.88671875" style="3" customWidth="1"/>
    <col min="1563" max="1563" width="4.44140625" style="3" customWidth="1"/>
    <col min="1564" max="1564" width="8.109375" style="3" customWidth="1"/>
    <col min="1565" max="1565" width="13.6640625" style="3" customWidth="1"/>
    <col min="1566" max="1566" width="11.33203125" style="3" customWidth="1"/>
    <col min="1567" max="1567" width="10.6640625" style="3" customWidth="1"/>
    <col min="1568" max="1568" width="10.109375" style="3" customWidth="1"/>
    <col min="1569" max="1569" width="8.33203125" style="3" customWidth="1"/>
    <col min="1570" max="1792" width="9.109375" style="3"/>
    <col min="1793" max="1793" width="18.5546875" style="3" customWidth="1"/>
    <col min="1794" max="1794" width="8.109375" style="3" customWidth="1"/>
    <col min="1795" max="1795" width="5.33203125" style="3" customWidth="1"/>
    <col min="1796" max="1796" width="2.88671875" style="3" customWidth="1"/>
    <col min="1797" max="1797" width="8.5546875" style="3" customWidth="1"/>
    <col min="1798" max="1798" width="8.33203125" style="3" customWidth="1"/>
    <col min="1799" max="1800" width="6.88671875" style="3" customWidth="1"/>
    <col min="1801" max="1801" width="7" style="3" customWidth="1"/>
    <col min="1802" max="1802" width="7.88671875" style="3" customWidth="1"/>
    <col min="1803" max="1803" width="6.88671875" style="3" customWidth="1"/>
    <col min="1804" max="1805" width="7" style="3" customWidth="1"/>
    <col min="1806" max="1806" width="8.5546875" style="3" customWidth="1"/>
    <col min="1807" max="1809" width="8.109375" style="3" customWidth="1"/>
    <col min="1810" max="1810" width="8.5546875" style="3" customWidth="1"/>
    <col min="1811" max="1811" width="7.88671875" style="3" customWidth="1"/>
    <col min="1812" max="1812" width="8" style="3" customWidth="1"/>
    <col min="1813" max="1813" width="7.6640625" style="3" customWidth="1"/>
    <col min="1814" max="1814" width="7.44140625" style="3" customWidth="1"/>
    <col min="1815" max="1815" width="11.33203125" style="3" customWidth="1"/>
    <col min="1816" max="1816" width="9.44140625" style="3" customWidth="1"/>
    <col min="1817" max="1817" width="10.6640625" style="3" customWidth="1"/>
    <col min="1818" max="1818" width="9.88671875" style="3" customWidth="1"/>
    <col min="1819" max="1819" width="4.44140625" style="3" customWidth="1"/>
    <col min="1820" max="1820" width="8.109375" style="3" customWidth="1"/>
    <col min="1821" max="1821" width="13.6640625" style="3" customWidth="1"/>
    <col min="1822" max="1822" width="11.33203125" style="3" customWidth="1"/>
    <col min="1823" max="1823" width="10.6640625" style="3" customWidth="1"/>
    <col min="1824" max="1824" width="10.109375" style="3" customWidth="1"/>
    <col min="1825" max="1825" width="8.33203125" style="3" customWidth="1"/>
    <col min="1826" max="2048" width="9.109375" style="3"/>
    <col min="2049" max="2049" width="18.5546875" style="3" customWidth="1"/>
    <col min="2050" max="2050" width="8.109375" style="3" customWidth="1"/>
    <col min="2051" max="2051" width="5.33203125" style="3" customWidth="1"/>
    <col min="2052" max="2052" width="2.88671875" style="3" customWidth="1"/>
    <col min="2053" max="2053" width="8.5546875" style="3" customWidth="1"/>
    <col min="2054" max="2054" width="8.33203125" style="3" customWidth="1"/>
    <col min="2055" max="2056" width="6.88671875" style="3" customWidth="1"/>
    <col min="2057" max="2057" width="7" style="3" customWidth="1"/>
    <col min="2058" max="2058" width="7.88671875" style="3" customWidth="1"/>
    <col min="2059" max="2059" width="6.88671875" style="3" customWidth="1"/>
    <col min="2060" max="2061" width="7" style="3" customWidth="1"/>
    <col min="2062" max="2062" width="8.5546875" style="3" customWidth="1"/>
    <col min="2063" max="2065" width="8.109375" style="3" customWidth="1"/>
    <col min="2066" max="2066" width="8.5546875" style="3" customWidth="1"/>
    <col min="2067" max="2067" width="7.88671875" style="3" customWidth="1"/>
    <col min="2068" max="2068" width="8" style="3" customWidth="1"/>
    <col min="2069" max="2069" width="7.6640625" style="3" customWidth="1"/>
    <col min="2070" max="2070" width="7.44140625" style="3" customWidth="1"/>
    <col min="2071" max="2071" width="11.33203125" style="3" customWidth="1"/>
    <col min="2072" max="2072" width="9.44140625" style="3" customWidth="1"/>
    <col min="2073" max="2073" width="10.6640625" style="3" customWidth="1"/>
    <col min="2074" max="2074" width="9.88671875" style="3" customWidth="1"/>
    <col min="2075" max="2075" width="4.44140625" style="3" customWidth="1"/>
    <col min="2076" max="2076" width="8.109375" style="3" customWidth="1"/>
    <col min="2077" max="2077" width="13.6640625" style="3" customWidth="1"/>
    <col min="2078" max="2078" width="11.33203125" style="3" customWidth="1"/>
    <col min="2079" max="2079" width="10.6640625" style="3" customWidth="1"/>
    <col min="2080" max="2080" width="10.109375" style="3" customWidth="1"/>
    <col min="2081" max="2081" width="8.33203125" style="3" customWidth="1"/>
    <col min="2082" max="2304" width="9.109375" style="3"/>
    <col min="2305" max="2305" width="18.5546875" style="3" customWidth="1"/>
    <col min="2306" max="2306" width="8.109375" style="3" customWidth="1"/>
    <col min="2307" max="2307" width="5.33203125" style="3" customWidth="1"/>
    <col min="2308" max="2308" width="2.88671875" style="3" customWidth="1"/>
    <col min="2309" max="2309" width="8.5546875" style="3" customWidth="1"/>
    <col min="2310" max="2310" width="8.33203125" style="3" customWidth="1"/>
    <col min="2311" max="2312" width="6.88671875" style="3" customWidth="1"/>
    <col min="2313" max="2313" width="7" style="3" customWidth="1"/>
    <col min="2314" max="2314" width="7.88671875" style="3" customWidth="1"/>
    <col min="2315" max="2315" width="6.88671875" style="3" customWidth="1"/>
    <col min="2316" max="2317" width="7" style="3" customWidth="1"/>
    <col min="2318" max="2318" width="8.5546875" style="3" customWidth="1"/>
    <col min="2319" max="2321" width="8.109375" style="3" customWidth="1"/>
    <col min="2322" max="2322" width="8.5546875" style="3" customWidth="1"/>
    <col min="2323" max="2323" width="7.88671875" style="3" customWidth="1"/>
    <col min="2324" max="2324" width="8" style="3" customWidth="1"/>
    <col min="2325" max="2325" width="7.6640625" style="3" customWidth="1"/>
    <col min="2326" max="2326" width="7.44140625" style="3" customWidth="1"/>
    <col min="2327" max="2327" width="11.33203125" style="3" customWidth="1"/>
    <col min="2328" max="2328" width="9.44140625" style="3" customWidth="1"/>
    <col min="2329" max="2329" width="10.6640625" style="3" customWidth="1"/>
    <col min="2330" max="2330" width="9.88671875" style="3" customWidth="1"/>
    <col min="2331" max="2331" width="4.44140625" style="3" customWidth="1"/>
    <col min="2332" max="2332" width="8.109375" style="3" customWidth="1"/>
    <col min="2333" max="2333" width="13.6640625" style="3" customWidth="1"/>
    <col min="2334" max="2334" width="11.33203125" style="3" customWidth="1"/>
    <col min="2335" max="2335" width="10.6640625" style="3" customWidth="1"/>
    <col min="2336" max="2336" width="10.109375" style="3" customWidth="1"/>
    <col min="2337" max="2337" width="8.33203125" style="3" customWidth="1"/>
    <col min="2338" max="2560" width="9.109375" style="3"/>
    <col min="2561" max="2561" width="18.5546875" style="3" customWidth="1"/>
    <col min="2562" max="2562" width="8.109375" style="3" customWidth="1"/>
    <col min="2563" max="2563" width="5.33203125" style="3" customWidth="1"/>
    <col min="2564" max="2564" width="2.88671875" style="3" customWidth="1"/>
    <col min="2565" max="2565" width="8.5546875" style="3" customWidth="1"/>
    <col min="2566" max="2566" width="8.33203125" style="3" customWidth="1"/>
    <col min="2567" max="2568" width="6.88671875" style="3" customWidth="1"/>
    <col min="2569" max="2569" width="7" style="3" customWidth="1"/>
    <col min="2570" max="2570" width="7.88671875" style="3" customWidth="1"/>
    <col min="2571" max="2571" width="6.88671875" style="3" customWidth="1"/>
    <col min="2572" max="2573" width="7" style="3" customWidth="1"/>
    <col min="2574" max="2574" width="8.5546875" style="3" customWidth="1"/>
    <col min="2575" max="2577" width="8.109375" style="3" customWidth="1"/>
    <col min="2578" max="2578" width="8.5546875" style="3" customWidth="1"/>
    <col min="2579" max="2579" width="7.88671875" style="3" customWidth="1"/>
    <col min="2580" max="2580" width="8" style="3" customWidth="1"/>
    <col min="2581" max="2581" width="7.6640625" style="3" customWidth="1"/>
    <col min="2582" max="2582" width="7.44140625" style="3" customWidth="1"/>
    <col min="2583" max="2583" width="11.33203125" style="3" customWidth="1"/>
    <col min="2584" max="2584" width="9.44140625" style="3" customWidth="1"/>
    <col min="2585" max="2585" width="10.6640625" style="3" customWidth="1"/>
    <col min="2586" max="2586" width="9.88671875" style="3" customWidth="1"/>
    <col min="2587" max="2587" width="4.44140625" style="3" customWidth="1"/>
    <col min="2588" max="2588" width="8.109375" style="3" customWidth="1"/>
    <col min="2589" max="2589" width="13.6640625" style="3" customWidth="1"/>
    <col min="2590" max="2590" width="11.33203125" style="3" customWidth="1"/>
    <col min="2591" max="2591" width="10.6640625" style="3" customWidth="1"/>
    <col min="2592" max="2592" width="10.109375" style="3" customWidth="1"/>
    <col min="2593" max="2593" width="8.33203125" style="3" customWidth="1"/>
    <col min="2594" max="2816" width="9.109375" style="3"/>
    <col min="2817" max="2817" width="18.5546875" style="3" customWidth="1"/>
    <col min="2818" max="2818" width="8.109375" style="3" customWidth="1"/>
    <col min="2819" max="2819" width="5.33203125" style="3" customWidth="1"/>
    <col min="2820" max="2820" width="2.88671875" style="3" customWidth="1"/>
    <col min="2821" max="2821" width="8.5546875" style="3" customWidth="1"/>
    <col min="2822" max="2822" width="8.33203125" style="3" customWidth="1"/>
    <col min="2823" max="2824" width="6.88671875" style="3" customWidth="1"/>
    <col min="2825" max="2825" width="7" style="3" customWidth="1"/>
    <col min="2826" max="2826" width="7.88671875" style="3" customWidth="1"/>
    <col min="2827" max="2827" width="6.88671875" style="3" customWidth="1"/>
    <col min="2828" max="2829" width="7" style="3" customWidth="1"/>
    <col min="2830" max="2830" width="8.5546875" style="3" customWidth="1"/>
    <col min="2831" max="2833" width="8.109375" style="3" customWidth="1"/>
    <col min="2834" max="2834" width="8.5546875" style="3" customWidth="1"/>
    <col min="2835" max="2835" width="7.88671875" style="3" customWidth="1"/>
    <col min="2836" max="2836" width="8" style="3" customWidth="1"/>
    <col min="2837" max="2837" width="7.6640625" style="3" customWidth="1"/>
    <col min="2838" max="2838" width="7.44140625" style="3" customWidth="1"/>
    <col min="2839" max="2839" width="11.33203125" style="3" customWidth="1"/>
    <col min="2840" max="2840" width="9.44140625" style="3" customWidth="1"/>
    <col min="2841" max="2841" width="10.6640625" style="3" customWidth="1"/>
    <col min="2842" max="2842" width="9.88671875" style="3" customWidth="1"/>
    <col min="2843" max="2843" width="4.44140625" style="3" customWidth="1"/>
    <col min="2844" max="2844" width="8.109375" style="3" customWidth="1"/>
    <col min="2845" max="2845" width="13.6640625" style="3" customWidth="1"/>
    <col min="2846" max="2846" width="11.33203125" style="3" customWidth="1"/>
    <col min="2847" max="2847" width="10.6640625" style="3" customWidth="1"/>
    <col min="2848" max="2848" width="10.109375" style="3" customWidth="1"/>
    <col min="2849" max="2849" width="8.33203125" style="3" customWidth="1"/>
    <col min="2850" max="3072" width="9.109375" style="3"/>
    <col min="3073" max="3073" width="18.5546875" style="3" customWidth="1"/>
    <col min="3074" max="3074" width="8.109375" style="3" customWidth="1"/>
    <col min="3075" max="3075" width="5.33203125" style="3" customWidth="1"/>
    <col min="3076" max="3076" width="2.88671875" style="3" customWidth="1"/>
    <col min="3077" max="3077" width="8.5546875" style="3" customWidth="1"/>
    <col min="3078" max="3078" width="8.33203125" style="3" customWidth="1"/>
    <col min="3079" max="3080" width="6.88671875" style="3" customWidth="1"/>
    <col min="3081" max="3081" width="7" style="3" customWidth="1"/>
    <col min="3082" max="3082" width="7.88671875" style="3" customWidth="1"/>
    <col min="3083" max="3083" width="6.88671875" style="3" customWidth="1"/>
    <col min="3084" max="3085" width="7" style="3" customWidth="1"/>
    <col min="3086" max="3086" width="8.5546875" style="3" customWidth="1"/>
    <col min="3087" max="3089" width="8.109375" style="3" customWidth="1"/>
    <col min="3090" max="3090" width="8.5546875" style="3" customWidth="1"/>
    <col min="3091" max="3091" width="7.88671875" style="3" customWidth="1"/>
    <col min="3092" max="3092" width="8" style="3" customWidth="1"/>
    <col min="3093" max="3093" width="7.6640625" style="3" customWidth="1"/>
    <col min="3094" max="3094" width="7.44140625" style="3" customWidth="1"/>
    <col min="3095" max="3095" width="11.33203125" style="3" customWidth="1"/>
    <col min="3096" max="3096" width="9.44140625" style="3" customWidth="1"/>
    <col min="3097" max="3097" width="10.6640625" style="3" customWidth="1"/>
    <col min="3098" max="3098" width="9.88671875" style="3" customWidth="1"/>
    <col min="3099" max="3099" width="4.44140625" style="3" customWidth="1"/>
    <col min="3100" max="3100" width="8.109375" style="3" customWidth="1"/>
    <col min="3101" max="3101" width="13.6640625" style="3" customWidth="1"/>
    <col min="3102" max="3102" width="11.33203125" style="3" customWidth="1"/>
    <col min="3103" max="3103" width="10.6640625" style="3" customWidth="1"/>
    <col min="3104" max="3104" width="10.109375" style="3" customWidth="1"/>
    <col min="3105" max="3105" width="8.33203125" style="3" customWidth="1"/>
    <col min="3106" max="3328" width="9.109375" style="3"/>
    <col min="3329" max="3329" width="18.5546875" style="3" customWidth="1"/>
    <col min="3330" max="3330" width="8.109375" style="3" customWidth="1"/>
    <col min="3331" max="3331" width="5.33203125" style="3" customWidth="1"/>
    <col min="3332" max="3332" width="2.88671875" style="3" customWidth="1"/>
    <col min="3333" max="3333" width="8.5546875" style="3" customWidth="1"/>
    <col min="3334" max="3334" width="8.33203125" style="3" customWidth="1"/>
    <col min="3335" max="3336" width="6.88671875" style="3" customWidth="1"/>
    <col min="3337" max="3337" width="7" style="3" customWidth="1"/>
    <col min="3338" max="3338" width="7.88671875" style="3" customWidth="1"/>
    <col min="3339" max="3339" width="6.88671875" style="3" customWidth="1"/>
    <col min="3340" max="3341" width="7" style="3" customWidth="1"/>
    <col min="3342" max="3342" width="8.5546875" style="3" customWidth="1"/>
    <col min="3343" max="3345" width="8.109375" style="3" customWidth="1"/>
    <col min="3346" max="3346" width="8.5546875" style="3" customWidth="1"/>
    <col min="3347" max="3347" width="7.88671875" style="3" customWidth="1"/>
    <col min="3348" max="3348" width="8" style="3" customWidth="1"/>
    <col min="3349" max="3349" width="7.6640625" style="3" customWidth="1"/>
    <col min="3350" max="3350" width="7.44140625" style="3" customWidth="1"/>
    <col min="3351" max="3351" width="11.33203125" style="3" customWidth="1"/>
    <col min="3352" max="3352" width="9.44140625" style="3" customWidth="1"/>
    <col min="3353" max="3353" width="10.6640625" style="3" customWidth="1"/>
    <col min="3354" max="3354" width="9.88671875" style="3" customWidth="1"/>
    <col min="3355" max="3355" width="4.44140625" style="3" customWidth="1"/>
    <col min="3356" max="3356" width="8.109375" style="3" customWidth="1"/>
    <col min="3357" max="3357" width="13.6640625" style="3" customWidth="1"/>
    <col min="3358" max="3358" width="11.33203125" style="3" customWidth="1"/>
    <col min="3359" max="3359" width="10.6640625" style="3" customWidth="1"/>
    <col min="3360" max="3360" width="10.109375" style="3" customWidth="1"/>
    <col min="3361" max="3361" width="8.33203125" style="3" customWidth="1"/>
    <col min="3362" max="3584" width="9.109375" style="3"/>
    <col min="3585" max="3585" width="18.5546875" style="3" customWidth="1"/>
    <col min="3586" max="3586" width="8.109375" style="3" customWidth="1"/>
    <col min="3587" max="3587" width="5.33203125" style="3" customWidth="1"/>
    <col min="3588" max="3588" width="2.88671875" style="3" customWidth="1"/>
    <col min="3589" max="3589" width="8.5546875" style="3" customWidth="1"/>
    <col min="3590" max="3590" width="8.33203125" style="3" customWidth="1"/>
    <col min="3591" max="3592" width="6.88671875" style="3" customWidth="1"/>
    <col min="3593" max="3593" width="7" style="3" customWidth="1"/>
    <col min="3594" max="3594" width="7.88671875" style="3" customWidth="1"/>
    <col min="3595" max="3595" width="6.88671875" style="3" customWidth="1"/>
    <col min="3596" max="3597" width="7" style="3" customWidth="1"/>
    <col min="3598" max="3598" width="8.5546875" style="3" customWidth="1"/>
    <col min="3599" max="3601" width="8.109375" style="3" customWidth="1"/>
    <col min="3602" max="3602" width="8.5546875" style="3" customWidth="1"/>
    <col min="3603" max="3603" width="7.88671875" style="3" customWidth="1"/>
    <col min="3604" max="3604" width="8" style="3" customWidth="1"/>
    <col min="3605" max="3605" width="7.6640625" style="3" customWidth="1"/>
    <col min="3606" max="3606" width="7.44140625" style="3" customWidth="1"/>
    <col min="3607" max="3607" width="11.33203125" style="3" customWidth="1"/>
    <col min="3608" max="3608" width="9.44140625" style="3" customWidth="1"/>
    <col min="3609" max="3609" width="10.6640625" style="3" customWidth="1"/>
    <col min="3610" max="3610" width="9.88671875" style="3" customWidth="1"/>
    <col min="3611" max="3611" width="4.44140625" style="3" customWidth="1"/>
    <col min="3612" max="3612" width="8.109375" style="3" customWidth="1"/>
    <col min="3613" max="3613" width="13.6640625" style="3" customWidth="1"/>
    <col min="3614" max="3614" width="11.33203125" style="3" customWidth="1"/>
    <col min="3615" max="3615" width="10.6640625" style="3" customWidth="1"/>
    <col min="3616" max="3616" width="10.109375" style="3" customWidth="1"/>
    <col min="3617" max="3617" width="8.33203125" style="3" customWidth="1"/>
    <col min="3618" max="3840" width="9.109375" style="3"/>
    <col min="3841" max="3841" width="18.5546875" style="3" customWidth="1"/>
    <col min="3842" max="3842" width="8.109375" style="3" customWidth="1"/>
    <col min="3843" max="3843" width="5.33203125" style="3" customWidth="1"/>
    <col min="3844" max="3844" width="2.88671875" style="3" customWidth="1"/>
    <col min="3845" max="3845" width="8.5546875" style="3" customWidth="1"/>
    <col min="3846" max="3846" width="8.33203125" style="3" customWidth="1"/>
    <col min="3847" max="3848" width="6.88671875" style="3" customWidth="1"/>
    <col min="3849" max="3849" width="7" style="3" customWidth="1"/>
    <col min="3850" max="3850" width="7.88671875" style="3" customWidth="1"/>
    <col min="3851" max="3851" width="6.88671875" style="3" customWidth="1"/>
    <col min="3852" max="3853" width="7" style="3" customWidth="1"/>
    <col min="3854" max="3854" width="8.5546875" style="3" customWidth="1"/>
    <col min="3855" max="3857" width="8.109375" style="3" customWidth="1"/>
    <col min="3858" max="3858" width="8.5546875" style="3" customWidth="1"/>
    <col min="3859" max="3859" width="7.88671875" style="3" customWidth="1"/>
    <col min="3860" max="3860" width="8" style="3" customWidth="1"/>
    <col min="3861" max="3861" width="7.6640625" style="3" customWidth="1"/>
    <col min="3862" max="3862" width="7.44140625" style="3" customWidth="1"/>
    <col min="3863" max="3863" width="11.33203125" style="3" customWidth="1"/>
    <col min="3864" max="3864" width="9.44140625" style="3" customWidth="1"/>
    <col min="3865" max="3865" width="10.6640625" style="3" customWidth="1"/>
    <col min="3866" max="3866" width="9.88671875" style="3" customWidth="1"/>
    <col min="3867" max="3867" width="4.44140625" style="3" customWidth="1"/>
    <col min="3868" max="3868" width="8.109375" style="3" customWidth="1"/>
    <col min="3869" max="3869" width="13.6640625" style="3" customWidth="1"/>
    <col min="3870" max="3870" width="11.33203125" style="3" customWidth="1"/>
    <col min="3871" max="3871" width="10.6640625" style="3" customWidth="1"/>
    <col min="3872" max="3872" width="10.109375" style="3" customWidth="1"/>
    <col min="3873" max="3873" width="8.33203125" style="3" customWidth="1"/>
    <col min="3874" max="4096" width="9.109375" style="3"/>
    <col min="4097" max="4097" width="18.5546875" style="3" customWidth="1"/>
    <col min="4098" max="4098" width="8.109375" style="3" customWidth="1"/>
    <col min="4099" max="4099" width="5.33203125" style="3" customWidth="1"/>
    <col min="4100" max="4100" width="2.88671875" style="3" customWidth="1"/>
    <col min="4101" max="4101" width="8.5546875" style="3" customWidth="1"/>
    <col min="4102" max="4102" width="8.33203125" style="3" customWidth="1"/>
    <col min="4103" max="4104" width="6.88671875" style="3" customWidth="1"/>
    <col min="4105" max="4105" width="7" style="3" customWidth="1"/>
    <col min="4106" max="4106" width="7.88671875" style="3" customWidth="1"/>
    <col min="4107" max="4107" width="6.88671875" style="3" customWidth="1"/>
    <col min="4108" max="4109" width="7" style="3" customWidth="1"/>
    <col min="4110" max="4110" width="8.5546875" style="3" customWidth="1"/>
    <col min="4111" max="4113" width="8.109375" style="3" customWidth="1"/>
    <col min="4114" max="4114" width="8.5546875" style="3" customWidth="1"/>
    <col min="4115" max="4115" width="7.88671875" style="3" customWidth="1"/>
    <col min="4116" max="4116" width="8" style="3" customWidth="1"/>
    <col min="4117" max="4117" width="7.6640625" style="3" customWidth="1"/>
    <col min="4118" max="4118" width="7.44140625" style="3" customWidth="1"/>
    <col min="4119" max="4119" width="11.33203125" style="3" customWidth="1"/>
    <col min="4120" max="4120" width="9.44140625" style="3" customWidth="1"/>
    <col min="4121" max="4121" width="10.6640625" style="3" customWidth="1"/>
    <col min="4122" max="4122" width="9.88671875" style="3" customWidth="1"/>
    <col min="4123" max="4123" width="4.44140625" style="3" customWidth="1"/>
    <col min="4124" max="4124" width="8.109375" style="3" customWidth="1"/>
    <col min="4125" max="4125" width="13.6640625" style="3" customWidth="1"/>
    <col min="4126" max="4126" width="11.33203125" style="3" customWidth="1"/>
    <col min="4127" max="4127" width="10.6640625" style="3" customWidth="1"/>
    <col min="4128" max="4128" width="10.109375" style="3" customWidth="1"/>
    <col min="4129" max="4129" width="8.33203125" style="3" customWidth="1"/>
    <col min="4130" max="4352" width="9.109375" style="3"/>
    <col min="4353" max="4353" width="18.5546875" style="3" customWidth="1"/>
    <col min="4354" max="4354" width="8.109375" style="3" customWidth="1"/>
    <col min="4355" max="4355" width="5.33203125" style="3" customWidth="1"/>
    <col min="4356" max="4356" width="2.88671875" style="3" customWidth="1"/>
    <col min="4357" max="4357" width="8.5546875" style="3" customWidth="1"/>
    <col min="4358" max="4358" width="8.33203125" style="3" customWidth="1"/>
    <col min="4359" max="4360" width="6.88671875" style="3" customWidth="1"/>
    <col min="4361" max="4361" width="7" style="3" customWidth="1"/>
    <col min="4362" max="4362" width="7.88671875" style="3" customWidth="1"/>
    <col min="4363" max="4363" width="6.88671875" style="3" customWidth="1"/>
    <col min="4364" max="4365" width="7" style="3" customWidth="1"/>
    <col min="4366" max="4366" width="8.5546875" style="3" customWidth="1"/>
    <col min="4367" max="4369" width="8.109375" style="3" customWidth="1"/>
    <col min="4370" max="4370" width="8.5546875" style="3" customWidth="1"/>
    <col min="4371" max="4371" width="7.88671875" style="3" customWidth="1"/>
    <col min="4372" max="4372" width="8" style="3" customWidth="1"/>
    <col min="4373" max="4373" width="7.6640625" style="3" customWidth="1"/>
    <col min="4374" max="4374" width="7.44140625" style="3" customWidth="1"/>
    <col min="4375" max="4375" width="11.33203125" style="3" customWidth="1"/>
    <col min="4376" max="4376" width="9.44140625" style="3" customWidth="1"/>
    <col min="4377" max="4377" width="10.6640625" style="3" customWidth="1"/>
    <col min="4378" max="4378" width="9.88671875" style="3" customWidth="1"/>
    <col min="4379" max="4379" width="4.44140625" style="3" customWidth="1"/>
    <col min="4380" max="4380" width="8.109375" style="3" customWidth="1"/>
    <col min="4381" max="4381" width="13.6640625" style="3" customWidth="1"/>
    <col min="4382" max="4382" width="11.33203125" style="3" customWidth="1"/>
    <col min="4383" max="4383" width="10.6640625" style="3" customWidth="1"/>
    <col min="4384" max="4384" width="10.109375" style="3" customWidth="1"/>
    <col min="4385" max="4385" width="8.33203125" style="3" customWidth="1"/>
    <col min="4386" max="4608" width="9.109375" style="3"/>
    <col min="4609" max="4609" width="18.5546875" style="3" customWidth="1"/>
    <col min="4610" max="4610" width="8.109375" style="3" customWidth="1"/>
    <col min="4611" max="4611" width="5.33203125" style="3" customWidth="1"/>
    <col min="4612" max="4612" width="2.88671875" style="3" customWidth="1"/>
    <col min="4613" max="4613" width="8.5546875" style="3" customWidth="1"/>
    <col min="4614" max="4614" width="8.33203125" style="3" customWidth="1"/>
    <col min="4615" max="4616" width="6.88671875" style="3" customWidth="1"/>
    <col min="4617" max="4617" width="7" style="3" customWidth="1"/>
    <col min="4618" max="4618" width="7.88671875" style="3" customWidth="1"/>
    <col min="4619" max="4619" width="6.88671875" style="3" customWidth="1"/>
    <col min="4620" max="4621" width="7" style="3" customWidth="1"/>
    <col min="4622" max="4622" width="8.5546875" style="3" customWidth="1"/>
    <col min="4623" max="4625" width="8.109375" style="3" customWidth="1"/>
    <col min="4626" max="4626" width="8.5546875" style="3" customWidth="1"/>
    <col min="4627" max="4627" width="7.88671875" style="3" customWidth="1"/>
    <col min="4628" max="4628" width="8" style="3" customWidth="1"/>
    <col min="4629" max="4629" width="7.6640625" style="3" customWidth="1"/>
    <col min="4630" max="4630" width="7.44140625" style="3" customWidth="1"/>
    <col min="4631" max="4631" width="11.33203125" style="3" customWidth="1"/>
    <col min="4632" max="4632" width="9.44140625" style="3" customWidth="1"/>
    <col min="4633" max="4633" width="10.6640625" style="3" customWidth="1"/>
    <col min="4634" max="4634" width="9.88671875" style="3" customWidth="1"/>
    <col min="4635" max="4635" width="4.44140625" style="3" customWidth="1"/>
    <col min="4636" max="4636" width="8.109375" style="3" customWidth="1"/>
    <col min="4637" max="4637" width="13.6640625" style="3" customWidth="1"/>
    <col min="4638" max="4638" width="11.33203125" style="3" customWidth="1"/>
    <col min="4639" max="4639" width="10.6640625" style="3" customWidth="1"/>
    <col min="4640" max="4640" width="10.109375" style="3" customWidth="1"/>
    <col min="4641" max="4641" width="8.33203125" style="3" customWidth="1"/>
    <col min="4642" max="4864" width="9.109375" style="3"/>
    <col min="4865" max="4865" width="18.5546875" style="3" customWidth="1"/>
    <col min="4866" max="4866" width="8.109375" style="3" customWidth="1"/>
    <col min="4867" max="4867" width="5.33203125" style="3" customWidth="1"/>
    <col min="4868" max="4868" width="2.88671875" style="3" customWidth="1"/>
    <col min="4869" max="4869" width="8.5546875" style="3" customWidth="1"/>
    <col min="4870" max="4870" width="8.33203125" style="3" customWidth="1"/>
    <col min="4871" max="4872" width="6.88671875" style="3" customWidth="1"/>
    <col min="4873" max="4873" width="7" style="3" customWidth="1"/>
    <col min="4874" max="4874" width="7.88671875" style="3" customWidth="1"/>
    <col min="4875" max="4875" width="6.88671875" style="3" customWidth="1"/>
    <col min="4876" max="4877" width="7" style="3" customWidth="1"/>
    <col min="4878" max="4878" width="8.5546875" style="3" customWidth="1"/>
    <col min="4879" max="4881" width="8.109375" style="3" customWidth="1"/>
    <col min="4882" max="4882" width="8.5546875" style="3" customWidth="1"/>
    <col min="4883" max="4883" width="7.88671875" style="3" customWidth="1"/>
    <col min="4884" max="4884" width="8" style="3" customWidth="1"/>
    <col min="4885" max="4885" width="7.6640625" style="3" customWidth="1"/>
    <col min="4886" max="4886" width="7.44140625" style="3" customWidth="1"/>
    <col min="4887" max="4887" width="11.33203125" style="3" customWidth="1"/>
    <col min="4888" max="4888" width="9.44140625" style="3" customWidth="1"/>
    <col min="4889" max="4889" width="10.6640625" style="3" customWidth="1"/>
    <col min="4890" max="4890" width="9.88671875" style="3" customWidth="1"/>
    <col min="4891" max="4891" width="4.44140625" style="3" customWidth="1"/>
    <col min="4892" max="4892" width="8.109375" style="3" customWidth="1"/>
    <col min="4893" max="4893" width="13.6640625" style="3" customWidth="1"/>
    <col min="4894" max="4894" width="11.33203125" style="3" customWidth="1"/>
    <col min="4895" max="4895" width="10.6640625" style="3" customWidth="1"/>
    <col min="4896" max="4896" width="10.109375" style="3" customWidth="1"/>
    <col min="4897" max="4897" width="8.33203125" style="3" customWidth="1"/>
    <col min="4898" max="5120" width="9.109375" style="3"/>
    <col min="5121" max="5121" width="18.5546875" style="3" customWidth="1"/>
    <col min="5122" max="5122" width="8.109375" style="3" customWidth="1"/>
    <col min="5123" max="5123" width="5.33203125" style="3" customWidth="1"/>
    <col min="5124" max="5124" width="2.88671875" style="3" customWidth="1"/>
    <col min="5125" max="5125" width="8.5546875" style="3" customWidth="1"/>
    <col min="5126" max="5126" width="8.33203125" style="3" customWidth="1"/>
    <col min="5127" max="5128" width="6.88671875" style="3" customWidth="1"/>
    <col min="5129" max="5129" width="7" style="3" customWidth="1"/>
    <col min="5130" max="5130" width="7.88671875" style="3" customWidth="1"/>
    <col min="5131" max="5131" width="6.88671875" style="3" customWidth="1"/>
    <col min="5132" max="5133" width="7" style="3" customWidth="1"/>
    <col min="5134" max="5134" width="8.5546875" style="3" customWidth="1"/>
    <col min="5135" max="5137" width="8.109375" style="3" customWidth="1"/>
    <col min="5138" max="5138" width="8.5546875" style="3" customWidth="1"/>
    <col min="5139" max="5139" width="7.88671875" style="3" customWidth="1"/>
    <col min="5140" max="5140" width="8" style="3" customWidth="1"/>
    <col min="5141" max="5141" width="7.6640625" style="3" customWidth="1"/>
    <col min="5142" max="5142" width="7.44140625" style="3" customWidth="1"/>
    <col min="5143" max="5143" width="11.33203125" style="3" customWidth="1"/>
    <col min="5144" max="5144" width="9.44140625" style="3" customWidth="1"/>
    <col min="5145" max="5145" width="10.6640625" style="3" customWidth="1"/>
    <col min="5146" max="5146" width="9.88671875" style="3" customWidth="1"/>
    <col min="5147" max="5147" width="4.44140625" style="3" customWidth="1"/>
    <col min="5148" max="5148" width="8.109375" style="3" customWidth="1"/>
    <col min="5149" max="5149" width="13.6640625" style="3" customWidth="1"/>
    <col min="5150" max="5150" width="11.33203125" style="3" customWidth="1"/>
    <col min="5151" max="5151" width="10.6640625" style="3" customWidth="1"/>
    <col min="5152" max="5152" width="10.109375" style="3" customWidth="1"/>
    <col min="5153" max="5153" width="8.33203125" style="3" customWidth="1"/>
    <col min="5154" max="5376" width="9.109375" style="3"/>
    <col min="5377" max="5377" width="18.5546875" style="3" customWidth="1"/>
    <col min="5378" max="5378" width="8.109375" style="3" customWidth="1"/>
    <col min="5379" max="5379" width="5.33203125" style="3" customWidth="1"/>
    <col min="5380" max="5380" width="2.88671875" style="3" customWidth="1"/>
    <col min="5381" max="5381" width="8.5546875" style="3" customWidth="1"/>
    <col min="5382" max="5382" width="8.33203125" style="3" customWidth="1"/>
    <col min="5383" max="5384" width="6.88671875" style="3" customWidth="1"/>
    <col min="5385" max="5385" width="7" style="3" customWidth="1"/>
    <col min="5386" max="5386" width="7.88671875" style="3" customWidth="1"/>
    <col min="5387" max="5387" width="6.88671875" style="3" customWidth="1"/>
    <col min="5388" max="5389" width="7" style="3" customWidth="1"/>
    <col min="5390" max="5390" width="8.5546875" style="3" customWidth="1"/>
    <col min="5391" max="5393" width="8.109375" style="3" customWidth="1"/>
    <col min="5394" max="5394" width="8.5546875" style="3" customWidth="1"/>
    <col min="5395" max="5395" width="7.88671875" style="3" customWidth="1"/>
    <col min="5396" max="5396" width="8" style="3" customWidth="1"/>
    <col min="5397" max="5397" width="7.6640625" style="3" customWidth="1"/>
    <col min="5398" max="5398" width="7.44140625" style="3" customWidth="1"/>
    <col min="5399" max="5399" width="11.33203125" style="3" customWidth="1"/>
    <col min="5400" max="5400" width="9.44140625" style="3" customWidth="1"/>
    <col min="5401" max="5401" width="10.6640625" style="3" customWidth="1"/>
    <col min="5402" max="5402" width="9.88671875" style="3" customWidth="1"/>
    <col min="5403" max="5403" width="4.44140625" style="3" customWidth="1"/>
    <col min="5404" max="5404" width="8.109375" style="3" customWidth="1"/>
    <col min="5405" max="5405" width="13.6640625" style="3" customWidth="1"/>
    <col min="5406" max="5406" width="11.33203125" style="3" customWidth="1"/>
    <col min="5407" max="5407" width="10.6640625" style="3" customWidth="1"/>
    <col min="5408" max="5408" width="10.109375" style="3" customWidth="1"/>
    <col min="5409" max="5409" width="8.33203125" style="3" customWidth="1"/>
    <col min="5410" max="5632" width="9.109375" style="3"/>
    <col min="5633" max="5633" width="18.5546875" style="3" customWidth="1"/>
    <col min="5634" max="5634" width="8.109375" style="3" customWidth="1"/>
    <col min="5635" max="5635" width="5.33203125" style="3" customWidth="1"/>
    <col min="5636" max="5636" width="2.88671875" style="3" customWidth="1"/>
    <col min="5637" max="5637" width="8.5546875" style="3" customWidth="1"/>
    <col min="5638" max="5638" width="8.33203125" style="3" customWidth="1"/>
    <col min="5639" max="5640" width="6.88671875" style="3" customWidth="1"/>
    <col min="5641" max="5641" width="7" style="3" customWidth="1"/>
    <col min="5642" max="5642" width="7.88671875" style="3" customWidth="1"/>
    <col min="5643" max="5643" width="6.88671875" style="3" customWidth="1"/>
    <col min="5644" max="5645" width="7" style="3" customWidth="1"/>
    <col min="5646" max="5646" width="8.5546875" style="3" customWidth="1"/>
    <col min="5647" max="5649" width="8.109375" style="3" customWidth="1"/>
    <col min="5650" max="5650" width="8.5546875" style="3" customWidth="1"/>
    <col min="5651" max="5651" width="7.88671875" style="3" customWidth="1"/>
    <col min="5652" max="5652" width="8" style="3" customWidth="1"/>
    <col min="5653" max="5653" width="7.6640625" style="3" customWidth="1"/>
    <col min="5654" max="5654" width="7.44140625" style="3" customWidth="1"/>
    <col min="5655" max="5655" width="11.33203125" style="3" customWidth="1"/>
    <col min="5656" max="5656" width="9.44140625" style="3" customWidth="1"/>
    <col min="5657" max="5657" width="10.6640625" style="3" customWidth="1"/>
    <col min="5658" max="5658" width="9.88671875" style="3" customWidth="1"/>
    <col min="5659" max="5659" width="4.44140625" style="3" customWidth="1"/>
    <col min="5660" max="5660" width="8.109375" style="3" customWidth="1"/>
    <col min="5661" max="5661" width="13.6640625" style="3" customWidth="1"/>
    <col min="5662" max="5662" width="11.33203125" style="3" customWidth="1"/>
    <col min="5663" max="5663" width="10.6640625" style="3" customWidth="1"/>
    <col min="5664" max="5664" width="10.109375" style="3" customWidth="1"/>
    <col min="5665" max="5665" width="8.33203125" style="3" customWidth="1"/>
    <col min="5666" max="5888" width="9.109375" style="3"/>
    <col min="5889" max="5889" width="18.5546875" style="3" customWidth="1"/>
    <col min="5890" max="5890" width="8.109375" style="3" customWidth="1"/>
    <col min="5891" max="5891" width="5.33203125" style="3" customWidth="1"/>
    <col min="5892" max="5892" width="2.88671875" style="3" customWidth="1"/>
    <col min="5893" max="5893" width="8.5546875" style="3" customWidth="1"/>
    <col min="5894" max="5894" width="8.33203125" style="3" customWidth="1"/>
    <col min="5895" max="5896" width="6.88671875" style="3" customWidth="1"/>
    <col min="5897" max="5897" width="7" style="3" customWidth="1"/>
    <col min="5898" max="5898" width="7.88671875" style="3" customWidth="1"/>
    <col min="5899" max="5899" width="6.88671875" style="3" customWidth="1"/>
    <col min="5900" max="5901" width="7" style="3" customWidth="1"/>
    <col min="5902" max="5902" width="8.5546875" style="3" customWidth="1"/>
    <col min="5903" max="5905" width="8.109375" style="3" customWidth="1"/>
    <col min="5906" max="5906" width="8.5546875" style="3" customWidth="1"/>
    <col min="5907" max="5907" width="7.88671875" style="3" customWidth="1"/>
    <col min="5908" max="5908" width="8" style="3" customWidth="1"/>
    <col min="5909" max="5909" width="7.6640625" style="3" customWidth="1"/>
    <col min="5910" max="5910" width="7.44140625" style="3" customWidth="1"/>
    <col min="5911" max="5911" width="11.33203125" style="3" customWidth="1"/>
    <col min="5912" max="5912" width="9.44140625" style="3" customWidth="1"/>
    <col min="5913" max="5913" width="10.6640625" style="3" customWidth="1"/>
    <col min="5914" max="5914" width="9.88671875" style="3" customWidth="1"/>
    <col min="5915" max="5915" width="4.44140625" style="3" customWidth="1"/>
    <col min="5916" max="5916" width="8.109375" style="3" customWidth="1"/>
    <col min="5917" max="5917" width="13.6640625" style="3" customWidth="1"/>
    <col min="5918" max="5918" width="11.33203125" style="3" customWidth="1"/>
    <col min="5919" max="5919" width="10.6640625" style="3" customWidth="1"/>
    <col min="5920" max="5920" width="10.109375" style="3" customWidth="1"/>
    <col min="5921" max="5921" width="8.33203125" style="3" customWidth="1"/>
    <col min="5922" max="6144" width="9.109375" style="3"/>
    <col min="6145" max="6145" width="18.5546875" style="3" customWidth="1"/>
    <col min="6146" max="6146" width="8.109375" style="3" customWidth="1"/>
    <col min="6147" max="6147" width="5.33203125" style="3" customWidth="1"/>
    <col min="6148" max="6148" width="2.88671875" style="3" customWidth="1"/>
    <col min="6149" max="6149" width="8.5546875" style="3" customWidth="1"/>
    <col min="6150" max="6150" width="8.33203125" style="3" customWidth="1"/>
    <col min="6151" max="6152" width="6.88671875" style="3" customWidth="1"/>
    <col min="6153" max="6153" width="7" style="3" customWidth="1"/>
    <col min="6154" max="6154" width="7.88671875" style="3" customWidth="1"/>
    <col min="6155" max="6155" width="6.88671875" style="3" customWidth="1"/>
    <col min="6156" max="6157" width="7" style="3" customWidth="1"/>
    <col min="6158" max="6158" width="8.5546875" style="3" customWidth="1"/>
    <col min="6159" max="6161" width="8.109375" style="3" customWidth="1"/>
    <col min="6162" max="6162" width="8.5546875" style="3" customWidth="1"/>
    <col min="6163" max="6163" width="7.88671875" style="3" customWidth="1"/>
    <col min="6164" max="6164" width="8" style="3" customWidth="1"/>
    <col min="6165" max="6165" width="7.6640625" style="3" customWidth="1"/>
    <col min="6166" max="6166" width="7.44140625" style="3" customWidth="1"/>
    <col min="6167" max="6167" width="11.33203125" style="3" customWidth="1"/>
    <col min="6168" max="6168" width="9.44140625" style="3" customWidth="1"/>
    <col min="6169" max="6169" width="10.6640625" style="3" customWidth="1"/>
    <col min="6170" max="6170" width="9.88671875" style="3" customWidth="1"/>
    <col min="6171" max="6171" width="4.44140625" style="3" customWidth="1"/>
    <col min="6172" max="6172" width="8.109375" style="3" customWidth="1"/>
    <col min="6173" max="6173" width="13.6640625" style="3" customWidth="1"/>
    <col min="6174" max="6174" width="11.33203125" style="3" customWidth="1"/>
    <col min="6175" max="6175" width="10.6640625" style="3" customWidth="1"/>
    <col min="6176" max="6176" width="10.109375" style="3" customWidth="1"/>
    <col min="6177" max="6177" width="8.33203125" style="3" customWidth="1"/>
    <col min="6178" max="6400" width="9.109375" style="3"/>
    <col min="6401" max="6401" width="18.5546875" style="3" customWidth="1"/>
    <col min="6402" max="6402" width="8.109375" style="3" customWidth="1"/>
    <col min="6403" max="6403" width="5.33203125" style="3" customWidth="1"/>
    <col min="6404" max="6404" width="2.88671875" style="3" customWidth="1"/>
    <col min="6405" max="6405" width="8.5546875" style="3" customWidth="1"/>
    <col min="6406" max="6406" width="8.33203125" style="3" customWidth="1"/>
    <col min="6407" max="6408" width="6.88671875" style="3" customWidth="1"/>
    <col min="6409" max="6409" width="7" style="3" customWidth="1"/>
    <col min="6410" max="6410" width="7.88671875" style="3" customWidth="1"/>
    <col min="6411" max="6411" width="6.88671875" style="3" customWidth="1"/>
    <col min="6412" max="6413" width="7" style="3" customWidth="1"/>
    <col min="6414" max="6414" width="8.5546875" style="3" customWidth="1"/>
    <col min="6415" max="6417" width="8.109375" style="3" customWidth="1"/>
    <col min="6418" max="6418" width="8.5546875" style="3" customWidth="1"/>
    <col min="6419" max="6419" width="7.88671875" style="3" customWidth="1"/>
    <col min="6420" max="6420" width="8" style="3" customWidth="1"/>
    <col min="6421" max="6421" width="7.6640625" style="3" customWidth="1"/>
    <col min="6422" max="6422" width="7.44140625" style="3" customWidth="1"/>
    <col min="6423" max="6423" width="11.33203125" style="3" customWidth="1"/>
    <col min="6424" max="6424" width="9.44140625" style="3" customWidth="1"/>
    <col min="6425" max="6425" width="10.6640625" style="3" customWidth="1"/>
    <col min="6426" max="6426" width="9.88671875" style="3" customWidth="1"/>
    <col min="6427" max="6427" width="4.44140625" style="3" customWidth="1"/>
    <col min="6428" max="6428" width="8.109375" style="3" customWidth="1"/>
    <col min="6429" max="6429" width="13.6640625" style="3" customWidth="1"/>
    <col min="6430" max="6430" width="11.33203125" style="3" customWidth="1"/>
    <col min="6431" max="6431" width="10.6640625" style="3" customWidth="1"/>
    <col min="6432" max="6432" width="10.109375" style="3" customWidth="1"/>
    <col min="6433" max="6433" width="8.33203125" style="3" customWidth="1"/>
    <col min="6434" max="6656" width="9.109375" style="3"/>
    <col min="6657" max="6657" width="18.5546875" style="3" customWidth="1"/>
    <col min="6658" max="6658" width="8.109375" style="3" customWidth="1"/>
    <col min="6659" max="6659" width="5.33203125" style="3" customWidth="1"/>
    <col min="6660" max="6660" width="2.88671875" style="3" customWidth="1"/>
    <col min="6661" max="6661" width="8.5546875" style="3" customWidth="1"/>
    <col min="6662" max="6662" width="8.33203125" style="3" customWidth="1"/>
    <col min="6663" max="6664" width="6.88671875" style="3" customWidth="1"/>
    <col min="6665" max="6665" width="7" style="3" customWidth="1"/>
    <col min="6666" max="6666" width="7.88671875" style="3" customWidth="1"/>
    <col min="6667" max="6667" width="6.88671875" style="3" customWidth="1"/>
    <col min="6668" max="6669" width="7" style="3" customWidth="1"/>
    <col min="6670" max="6670" width="8.5546875" style="3" customWidth="1"/>
    <col min="6671" max="6673" width="8.109375" style="3" customWidth="1"/>
    <col min="6674" max="6674" width="8.5546875" style="3" customWidth="1"/>
    <col min="6675" max="6675" width="7.88671875" style="3" customWidth="1"/>
    <col min="6676" max="6676" width="8" style="3" customWidth="1"/>
    <col min="6677" max="6677" width="7.6640625" style="3" customWidth="1"/>
    <col min="6678" max="6678" width="7.44140625" style="3" customWidth="1"/>
    <col min="6679" max="6679" width="11.33203125" style="3" customWidth="1"/>
    <col min="6680" max="6680" width="9.44140625" style="3" customWidth="1"/>
    <col min="6681" max="6681" width="10.6640625" style="3" customWidth="1"/>
    <col min="6682" max="6682" width="9.88671875" style="3" customWidth="1"/>
    <col min="6683" max="6683" width="4.44140625" style="3" customWidth="1"/>
    <col min="6684" max="6684" width="8.109375" style="3" customWidth="1"/>
    <col min="6685" max="6685" width="13.6640625" style="3" customWidth="1"/>
    <col min="6686" max="6686" width="11.33203125" style="3" customWidth="1"/>
    <col min="6687" max="6687" width="10.6640625" style="3" customWidth="1"/>
    <col min="6688" max="6688" width="10.109375" style="3" customWidth="1"/>
    <col min="6689" max="6689" width="8.33203125" style="3" customWidth="1"/>
    <col min="6690" max="6912" width="9.109375" style="3"/>
    <col min="6913" max="6913" width="18.5546875" style="3" customWidth="1"/>
    <col min="6914" max="6914" width="8.109375" style="3" customWidth="1"/>
    <col min="6915" max="6915" width="5.33203125" style="3" customWidth="1"/>
    <col min="6916" max="6916" width="2.88671875" style="3" customWidth="1"/>
    <col min="6917" max="6917" width="8.5546875" style="3" customWidth="1"/>
    <col min="6918" max="6918" width="8.33203125" style="3" customWidth="1"/>
    <col min="6919" max="6920" width="6.88671875" style="3" customWidth="1"/>
    <col min="6921" max="6921" width="7" style="3" customWidth="1"/>
    <col min="6922" max="6922" width="7.88671875" style="3" customWidth="1"/>
    <col min="6923" max="6923" width="6.88671875" style="3" customWidth="1"/>
    <col min="6924" max="6925" width="7" style="3" customWidth="1"/>
    <col min="6926" max="6926" width="8.5546875" style="3" customWidth="1"/>
    <col min="6927" max="6929" width="8.109375" style="3" customWidth="1"/>
    <col min="6930" max="6930" width="8.5546875" style="3" customWidth="1"/>
    <col min="6931" max="6931" width="7.88671875" style="3" customWidth="1"/>
    <col min="6932" max="6932" width="8" style="3" customWidth="1"/>
    <col min="6933" max="6933" width="7.6640625" style="3" customWidth="1"/>
    <col min="6934" max="6934" width="7.44140625" style="3" customWidth="1"/>
    <col min="6935" max="6935" width="11.33203125" style="3" customWidth="1"/>
    <col min="6936" max="6936" width="9.44140625" style="3" customWidth="1"/>
    <col min="6937" max="6937" width="10.6640625" style="3" customWidth="1"/>
    <col min="6938" max="6938" width="9.88671875" style="3" customWidth="1"/>
    <col min="6939" max="6939" width="4.44140625" style="3" customWidth="1"/>
    <col min="6940" max="6940" width="8.109375" style="3" customWidth="1"/>
    <col min="6941" max="6941" width="13.6640625" style="3" customWidth="1"/>
    <col min="6942" max="6942" width="11.33203125" style="3" customWidth="1"/>
    <col min="6943" max="6943" width="10.6640625" style="3" customWidth="1"/>
    <col min="6944" max="6944" width="10.109375" style="3" customWidth="1"/>
    <col min="6945" max="6945" width="8.33203125" style="3" customWidth="1"/>
    <col min="6946" max="7168" width="9.109375" style="3"/>
    <col min="7169" max="7169" width="18.5546875" style="3" customWidth="1"/>
    <col min="7170" max="7170" width="8.109375" style="3" customWidth="1"/>
    <col min="7171" max="7171" width="5.33203125" style="3" customWidth="1"/>
    <col min="7172" max="7172" width="2.88671875" style="3" customWidth="1"/>
    <col min="7173" max="7173" width="8.5546875" style="3" customWidth="1"/>
    <col min="7174" max="7174" width="8.33203125" style="3" customWidth="1"/>
    <col min="7175" max="7176" width="6.88671875" style="3" customWidth="1"/>
    <col min="7177" max="7177" width="7" style="3" customWidth="1"/>
    <col min="7178" max="7178" width="7.88671875" style="3" customWidth="1"/>
    <col min="7179" max="7179" width="6.88671875" style="3" customWidth="1"/>
    <col min="7180" max="7181" width="7" style="3" customWidth="1"/>
    <col min="7182" max="7182" width="8.5546875" style="3" customWidth="1"/>
    <col min="7183" max="7185" width="8.109375" style="3" customWidth="1"/>
    <col min="7186" max="7186" width="8.5546875" style="3" customWidth="1"/>
    <col min="7187" max="7187" width="7.88671875" style="3" customWidth="1"/>
    <col min="7188" max="7188" width="8" style="3" customWidth="1"/>
    <col min="7189" max="7189" width="7.6640625" style="3" customWidth="1"/>
    <col min="7190" max="7190" width="7.44140625" style="3" customWidth="1"/>
    <col min="7191" max="7191" width="11.33203125" style="3" customWidth="1"/>
    <col min="7192" max="7192" width="9.44140625" style="3" customWidth="1"/>
    <col min="7193" max="7193" width="10.6640625" style="3" customWidth="1"/>
    <col min="7194" max="7194" width="9.88671875" style="3" customWidth="1"/>
    <col min="7195" max="7195" width="4.44140625" style="3" customWidth="1"/>
    <col min="7196" max="7196" width="8.109375" style="3" customWidth="1"/>
    <col min="7197" max="7197" width="13.6640625" style="3" customWidth="1"/>
    <col min="7198" max="7198" width="11.33203125" style="3" customWidth="1"/>
    <col min="7199" max="7199" width="10.6640625" style="3" customWidth="1"/>
    <col min="7200" max="7200" width="10.109375" style="3" customWidth="1"/>
    <col min="7201" max="7201" width="8.33203125" style="3" customWidth="1"/>
    <col min="7202" max="7424" width="9.109375" style="3"/>
    <col min="7425" max="7425" width="18.5546875" style="3" customWidth="1"/>
    <col min="7426" max="7426" width="8.109375" style="3" customWidth="1"/>
    <col min="7427" max="7427" width="5.33203125" style="3" customWidth="1"/>
    <col min="7428" max="7428" width="2.88671875" style="3" customWidth="1"/>
    <col min="7429" max="7429" width="8.5546875" style="3" customWidth="1"/>
    <col min="7430" max="7430" width="8.33203125" style="3" customWidth="1"/>
    <col min="7431" max="7432" width="6.88671875" style="3" customWidth="1"/>
    <col min="7433" max="7433" width="7" style="3" customWidth="1"/>
    <col min="7434" max="7434" width="7.88671875" style="3" customWidth="1"/>
    <col min="7435" max="7435" width="6.88671875" style="3" customWidth="1"/>
    <col min="7436" max="7437" width="7" style="3" customWidth="1"/>
    <col min="7438" max="7438" width="8.5546875" style="3" customWidth="1"/>
    <col min="7439" max="7441" width="8.109375" style="3" customWidth="1"/>
    <col min="7442" max="7442" width="8.5546875" style="3" customWidth="1"/>
    <col min="7443" max="7443" width="7.88671875" style="3" customWidth="1"/>
    <col min="7444" max="7444" width="8" style="3" customWidth="1"/>
    <col min="7445" max="7445" width="7.6640625" style="3" customWidth="1"/>
    <col min="7446" max="7446" width="7.44140625" style="3" customWidth="1"/>
    <col min="7447" max="7447" width="11.33203125" style="3" customWidth="1"/>
    <col min="7448" max="7448" width="9.44140625" style="3" customWidth="1"/>
    <col min="7449" max="7449" width="10.6640625" style="3" customWidth="1"/>
    <col min="7450" max="7450" width="9.88671875" style="3" customWidth="1"/>
    <col min="7451" max="7451" width="4.44140625" style="3" customWidth="1"/>
    <col min="7452" max="7452" width="8.109375" style="3" customWidth="1"/>
    <col min="7453" max="7453" width="13.6640625" style="3" customWidth="1"/>
    <col min="7454" max="7454" width="11.33203125" style="3" customWidth="1"/>
    <col min="7455" max="7455" width="10.6640625" style="3" customWidth="1"/>
    <col min="7456" max="7456" width="10.109375" style="3" customWidth="1"/>
    <col min="7457" max="7457" width="8.33203125" style="3" customWidth="1"/>
    <col min="7458" max="7680" width="9.109375" style="3"/>
    <col min="7681" max="7681" width="18.5546875" style="3" customWidth="1"/>
    <col min="7682" max="7682" width="8.109375" style="3" customWidth="1"/>
    <col min="7683" max="7683" width="5.33203125" style="3" customWidth="1"/>
    <col min="7684" max="7684" width="2.88671875" style="3" customWidth="1"/>
    <col min="7685" max="7685" width="8.5546875" style="3" customWidth="1"/>
    <col min="7686" max="7686" width="8.33203125" style="3" customWidth="1"/>
    <col min="7687" max="7688" width="6.88671875" style="3" customWidth="1"/>
    <col min="7689" max="7689" width="7" style="3" customWidth="1"/>
    <col min="7690" max="7690" width="7.88671875" style="3" customWidth="1"/>
    <col min="7691" max="7691" width="6.88671875" style="3" customWidth="1"/>
    <col min="7692" max="7693" width="7" style="3" customWidth="1"/>
    <col min="7694" max="7694" width="8.5546875" style="3" customWidth="1"/>
    <col min="7695" max="7697" width="8.109375" style="3" customWidth="1"/>
    <col min="7698" max="7698" width="8.5546875" style="3" customWidth="1"/>
    <col min="7699" max="7699" width="7.88671875" style="3" customWidth="1"/>
    <col min="7700" max="7700" width="8" style="3" customWidth="1"/>
    <col min="7701" max="7701" width="7.6640625" style="3" customWidth="1"/>
    <col min="7702" max="7702" width="7.44140625" style="3" customWidth="1"/>
    <col min="7703" max="7703" width="11.33203125" style="3" customWidth="1"/>
    <col min="7704" max="7704" width="9.44140625" style="3" customWidth="1"/>
    <col min="7705" max="7705" width="10.6640625" style="3" customWidth="1"/>
    <col min="7706" max="7706" width="9.88671875" style="3" customWidth="1"/>
    <col min="7707" max="7707" width="4.44140625" style="3" customWidth="1"/>
    <col min="7708" max="7708" width="8.109375" style="3" customWidth="1"/>
    <col min="7709" max="7709" width="13.6640625" style="3" customWidth="1"/>
    <col min="7710" max="7710" width="11.33203125" style="3" customWidth="1"/>
    <col min="7711" max="7711" width="10.6640625" style="3" customWidth="1"/>
    <col min="7712" max="7712" width="10.109375" style="3" customWidth="1"/>
    <col min="7713" max="7713" width="8.33203125" style="3" customWidth="1"/>
    <col min="7714" max="7936" width="9.109375" style="3"/>
    <col min="7937" max="7937" width="18.5546875" style="3" customWidth="1"/>
    <col min="7938" max="7938" width="8.109375" style="3" customWidth="1"/>
    <col min="7939" max="7939" width="5.33203125" style="3" customWidth="1"/>
    <col min="7940" max="7940" width="2.88671875" style="3" customWidth="1"/>
    <col min="7941" max="7941" width="8.5546875" style="3" customWidth="1"/>
    <col min="7942" max="7942" width="8.33203125" style="3" customWidth="1"/>
    <col min="7943" max="7944" width="6.88671875" style="3" customWidth="1"/>
    <col min="7945" max="7945" width="7" style="3" customWidth="1"/>
    <col min="7946" max="7946" width="7.88671875" style="3" customWidth="1"/>
    <col min="7947" max="7947" width="6.88671875" style="3" customWidth="1"/>
    <col min="7948" max="7949" width="7" style="3" customWidth="1"/>
    <col min="7950" max="7950" width="8.5546875" style="3" customWidth="1"/>
    <col min="7951" max="7953" width="8.109375" style="3" customWidth="1"/>
    <col min="7954" max="7954" width="8.5546875" style="3" customWidth="1"/>
    <col min="7955" max="7955" width="7.88671875" style="3" customWidth="1"/>
    <col min="7956" max="7956" width="8" style="3" customWidth="1"/>
    <col min="7957" max="7957" width="7.6640625" style="3" customWidth="1"/>
    <col min="7958" max="7958" width="7.44140625" style="3" customWidth="1"/>
    <col min="7959" max="7959" width="11.33203125" style="3" customWidth="1"/>
    <col min="7960" max="7960" width="9.44140625" style="3" customWidth="1"/>
    <col min="7961" max="7961" width="10.6640625" style="3" customWidth="1"/>
    <col min="7962" max="7962" width="9.88671875" style="3" customWidth="1"/>
    <col min="7963" max="7963" width="4.44140625" style="3" customWidth="1"/>
    <col min="7964" max="7964" width="8.109375" style="3" customWidth="1"/>
    <col min="7965" max="7965" width="13.6640625" style="3" customWidth="1"/>
    <col min="7966" max="7966" width="11.33203125" style="3" customWidth="1"/>
    <col min="7967" max="7967" width="10.6640625" style="3" customWidth="1"/>
    <col min="7968" max="7968" width="10.109375" style="3" customWidth="1"/>
    <col min="7969" max="7969" width="8.33203125" style="3" customWidth="1"/>
    <col min="7970" max="8192" width="9.109375" style="3"/>
    <col min="8193" max="8193" width="18.5546875" style="3" customWidth="1"/>
    <col min="8194" max="8194" width="8.109375" style="3" customWidth="1"/>
    <col min="8195" max="8195" width="5.33203125" style="3" customWidth="1"/>
    <col min="8196" max="8196" width="2.88671875" style="3" customWidth="1"/>
    <col min="8197" max="8197" width="8.5546875" style="3" customWidth="1"/>
    <col min="8198" max="8198" width="8.33203125" style="3" customWidth="1"/>
    <col min="8199" max="8200" width="6.88671875" style="3" customWidth="1"/>
    <col min="8201" max="8201" width="7" style="3" customWidth="1"/>
    <col min="8202" max="8202" width="7.88671875" style="3" customWidth="1"/>
    <col min="8203" max="8203" width="6.88671875" style="3" customWidth="1"/>
    <col min="8204" max="8205" width="7" style="3" customWidth="1"/>
    <col min="8206" max="8206" width="8.5546875" style="3" customWidth="1"/>
    <col min="8207" max="8209" width="8.109375" style="3" customWidth="1"/>
    <col min="8210" max="8210" width="8.5546875" style="3" customWidth="1"/>
    <col min="8211" max="8211" width="7.88671875" style="3" customWidth="1"/>
    <col min="8212" max="8212" width="8" style="3" customWidth="1"/>
    <col min="8213" max="8213" width="7.6640625" style="3" customWidth="1"/>
    <col min="8214" max="8214" width="7.44140625" style="3" customWidth="1"/>
    <col min="8215" max="8215" width="11.33203125" style="3" customWidth="1"/>
    <col min="8216" max="8216" width="9.44140625" style="3" customWidth="1"/>
    <col min="8217" max="8217" width="10.6640625" style="3" customWidth="1"/>
    <col min="8218" max="8218" width="9.88671875" style="3" customWidth="1"/>
    <col min="8219" max="8219" width="4.44140625" style="3" customWidth="1"/>
    <col min="8220" max="8220" width="8.109375" style="3" customWidth="1"/>
    <col min="8221" max="8221" width="13.6640625" style="3" customWidth="1"/>
    <col min="8222" max="8222" width="11.33203125" style="3" customWidth="1"/>
    <col min="8223" max="8223" width="10.6640625" style="3" customWidth="1"/>
    <col min="8224" max="8224" width="10.109375" style="3" customWidth="1"/>
    <col min="8225" max="8225" width="8.33203125" style="3" customWidth="1"/>
    <col min="8226" max="8448" width="9.109375" style="3"/>
    <col min="8449" max="8449" width="18.5546875" style="3" customWidth="1"/>
    <col min="8450" max="8450" width="8.109375" style="3" customWidth="1"/>
    <col min="8451" max="8451" width="5.33203125" style="3" customWidth="1"/>
    <col min="8452" max="8452" width="2.88671875" style="3" customWidth="1"/>
    <col min="8453" max="8453" width="8.5546875" style="3" customWidth="1"/>
    <col min="8454" max="8454" width="8.33203125" style="3" customWidth="1"/>
    <col min="8455" max="8456" width="6.88671875" style="3" customWidth="1"/>
    <col min="8457" max="8457" width="7" style="3" customWidth="1"/>
    <col min="8458" max="8458" width="7.88671875" style="3" customWidth="1"/>
    <col min="8459" max="8459" width="6.88671875" style="3" customWidth="1"/>
    <col min="8460" max="8461" width="7" style="3" customWidth="1"/>
    <col min="8462" max="8462" width="8.5546875" style="3" customWidth="1"/>
    <col min="8463" max="8465" width="8.109375" style="3" customWidth="1"/>
    <col min="8466" max="8466" width="8.5546875" style="3" customWidth="1"/>
    <col min="8467" max="8467" width="7.88671875" style="3" customWidth="1"/>
    <col min="8468" max="8468" width="8" style="3" customWidth="1"/>
    <col min="8469" max="8469" width="7.6640625" style="3" customWidth="1"/>
    <col min="8470" max="8470" width="7.44140625" style="3" customWidth="1"/>
    <col min="8471" max="8471" width="11.33203125" style="3" customWidth="1"/>
    <col min="8472" max="8472" width="9.44140625" style="3" customWidth="1"/>
    <col min="8473" max="8473" width="10.6640625" style="3" customWidth="1"/>
    <col min="8474" max="8474" width="9.88671875" style="3" customWidth="1"/>
    <col min="8475" max="8475" width="4.44140625" style="3" customWidth="1"/>
    <col min="8476" max="8476" width="8.109375" style="3" customWidth="1"/>
    <col min="8477" max="8477" width="13.6640625" style="3" customWidth="1"/>
    <col min="8478" max="8478" width="11.33203125" style="3" customWidth="1"/>
    <col min="8479" max="8479" width="10.6640625" style="3" customWidth="1"/>
    <col min="8480" max="8480" width="10.109375" style="3" customWidth="1"/>
    <col min="8481" max="8481" width="8.33203125" style="3" customWidth="1"/>
    <col min="8482" max="8704" width="9.109375" style="3"/>
    <col min="8705" max="8705" width="18.5546875" style="3" customWidth="1"/>
    <col min="8706" max="8706" width="8.109375" style="3" customWidth="1"/>
    <col min="8707" max="8707" width="5.33203125" style="3" customWidth="1"/>
    <col min="8708" max="8708" width="2.88671875" style="3" customWidth="1"/>
    <col min="8709" max="8709" width="8.5546875" style="3" customWidth="1"/>
    <col min="8710" max="8710" width="8.33203125" style="3" customWidth="1"/>
    <col min="8711" max="8712" width="6.88671875" style="3" customWidth="1"/>
    <col min="8713" max="8713" width="7" style="3" customWidth="1"/>
    <col min="8714" max="8714" width="7.88671875" style="3" customWidth="1"/>
    <col min="8715" max="8715" width="6.88671875" style="3" customWidth="1"/>
    <col min="8716" max="8717" width="7" style="3" customWidth="1"/>
    <col min="8718" max="8718" width="8.5546875" style="3" customWidth="1"/>
    <col min="8719" max="8721" width="8.109375" style="3" customWidth="1"/>
    <col min="8722" max="8722" width="8.5546875" style="3" customWidth="1"/>
    <col min="8723" max="8723" width="7.88671875" style="3" customWidth="1"/>
    <col min="8724" max="8724" width="8" style="3" customWidth="1"/>
    <col min="8725" max="8725" width="7.6640625" style="3" customWidth="1"/>
    <col min="8726" max="8726" width="7.44140625" style="3" customWidth="1"/>
    <col min="8727" max="8727" width="11.33203125" style="3" customWidth="1"/>
    <col min="8728" max="8728" width="9.44140625" style="3" customWidth="1"/>
    <col min="8729" max="8729" width="10.6640625" style="3" customWidth="1"/>
    <col min="8730" max="8730" width="9.88671875" style="3" customWidth="1"/>
    <col min="8731" max="8731" width="4.44140625" style="3" customWidth="1"/>
    <col min="8732" max="8732" width="8.109375" style="3" customWidth="1"/>
    <col min="8733" max="8733" width="13.6640625" style="3" customWidth="1"/>
    <col min="8734" max="8734" width="11.33203125" style="3" customWidth="1"/>
    <col min="8735" max="8735" width="10.6640625" style="3" customWidth="1"/>
    <col min="8736" max="8736" width="10.109375" style="3" customWidth="1"/>
    <col min="8737" max="8737" width="8.33203125" style="3" customWidth="1"/>
    <col min="8738" max="8960" width="9.109375" style="3"/>
    <col min="8961" max="8961" width="18.5546875" style="3" customWidth="1"/>
    <col min="8962" max="8962" width="8.109375" style="3" customWidth="1"/>
    <col min="8963" max="8963" width="5.33203125" style="3" customWidth="1"/>
    <col min="8964" max="8964" width="2.88671875" style="3" customWidth="1"/>
    <col min="8965" max="8965" width="8.5546875" style="3" customWidth="1"/>
    <col min="8966" max="8966" width="8.33203125" style="3" customWidth="1"/>
    <col min="8967" max="8968" width="6.88671875" style="3" customWidth="1"/>
    <col min="8969" max="8969" width="7" style="3" customWidth="1"/>
    <col min="8970" max="8970" width="7.88671875" style="3" customWidth="1"/>
    <col min="8971" max="8971" width="6.88671875" style="3" customWidth="1"/>
    <col min="8972" max="8973" width="7" style="3" customWidth="1"/>
    <col min="8974" max="8974" width="8.5546875" style="3" customWidth="1"/>
    <col min="8975" max="8977" width="8.109375" style="3" customWidth="1"/>
    <col min="8978" max="8978" width="8.5546875" style="3" customWidth="1"/>
    <col min="8979" max="8979" width="7.88671875" style="3" customWidth="1"/>
    <col min="8980" max="8980" width="8" style="3" customWidth="1"/>
    <col min="8981" max="8981" width="7.6640625" style="3" customWidth="1"/>
    <col min="8982" max="8982" width="7.44140625" style="3" customWidth="1"/>
    <col min="8983" max="8983" width="11.33203125" style="3" customWidth="1"/>
    <col min="8984" max="8984" width="9.44140625" style="3" customWidth="1"/>
    <col min="8985" max="8985" width="10.6640625" style="3" customWidth="1"/>
    <col min="8986" max="8986" width="9.88671875" style="3" customWidth="1"/>
    <col min="8987" max="8987" width="4.44140625" style="3" customWidth="1"/>
    <col min="8988" max="8988" width="8.109375" style="3" customWidth="1"/>
    <col min="8989" max="8989" width="13.6640625" style="3" customWidth="1"/>
    <col min="8990" max="8990" width="11.33203125" style="3" customWidth="1"/>
    <col min="8991" max="8991" width="10.6640625" style="3" customWidth="1"/>
    <col min="8992" max="8992" width="10.109375" style="3" customWidth="1"/>
    <col min="8993" max="8993" width="8.33203125" style="3" customWidth="1"/>
    <col min="8994" max="9216" width="9.109375" style="3"/>
    <col min="9217" max="9217" width="18.5546875" style="3" customWidth="1"/>
    <col min="9218" max="9218" width="8.109375" style="3" customWidth="1"/>
    <col min="9219" max="9219" width="5.33203125" style="3" customWidth="1"/>
    <col min="9220" max="9220" width="2.88671875" style="3" customWidth="1"/>
    <col min="9221" max="9221" width="8.5546875" style="3" customWidth="1"/>
    <col min="9222" max="9222" width="8.33203125" style="3" customWidth="1"/>
    <col min="9223" max="9224" width="6.88671875" style="3" customWidth="1"/>
    <col min="9225" max="9225" width="7" style="3" customWidth="1"/>
    <col min="9226" max="9226" width="7.88671875" style="3" customWidth="1"/>
    <col min="9227" max="9227" width="6.88671875" style="3" customWidth="1"/>
    <col min="9228" max="9229" width="7" style="3" customWidth="1"/>
    <col min="9230" max="9230" width="8.5546875" style="3" customWidth="1"/>
    <col min="9231" max="9233" width="8.109375" style="3" customWidth="1"/>
    <col min="9234" max="9234" width="8.5546875" style="3" customWidth="1"/>
    <col min="9235" max="9235" width="7.88671875" style="3" customWidth="1"/>
    <col min="9236" max="9236" width="8" style="3" customWidth="1"/>
    <col min="9237" max="9237" width="7.6640625" style="3" customWidth="1"/>
    <col min="9238" max="9238" width="7.44140625" style="3" customWidth="1"/>
    <col min="9239" max="9239" width="11.33203125" style="3" customWidth="1"/>
    <col min="9240" max="9240" width="9.44140625" style="3" customWidth="1"/>
    <col min="9241" max="9241" width="10.6640625" style="3" customWidth="1"/>
    <col min="9242" max="9242" width="9.88671875" style="3" customWidth="1"/>
    <col min="9243" max="9243" width="4.44140625" style="3" customWidth="1"/>
    <col min="9244" max="9244" width="8.109375" style="3" customWidth="1"/>
    <col min="9245" max="9245" width="13.6640625" style="3" customWidth="1"/>
    <col min="9246" max="9246" width="11.33203125" style="3" customWidth="1"/>
    <col min="9247" max="9247" width="10.6640625" style="3" customWidth="1"/>
    <col min="9248" max="9248" width="10.109375" style="3" customWidth="1"/>
    <col min="9249" max="9249" width="8.33203125" style="3" customWidth="1"/>
    <col min="9250" max="9472" width="9.109375" style="3"/>
    <col min="9473" max="9473" width="18.5546875" style="3" customWidth="1"/>
    <col min="9474" max="9474" width="8.109375" style="3" customWidth="1"/>
    <col min="9475" max="9475" width="5.33203125" style="3" customWidth="1"/>
    <col min="9476" max="9476" width="2.88671875" style="3" customWidth="1"/>
    <col min="9477" max="9477" width="8.5546875" style="3" customWidth="1"/>
    <col min="9478" max="9478" width="8.33203125" style="3" customWidth="1"/>
    <col min="9479" max="9480" width="6.88671875" style="3" customWidth="1"/>
    <col min="9481" max="9481" width="7" style="3" customWidth="1"/>
    <col min="9482" max="9482" width="7.88671875" style="3" customWidth="1"/>
    <col min="9483" max="9483" width="6.88671875" style="3" customWidth="1"/>
    <col min="9484" max="9485" width="7" style="3" customWidth="1"/>
    <col min="9486" max="9486" width="8.5546875" style="3" customWidth="1"/>
    <col min="9487" max="9489" width="8.109375" style="3" customWidth="1"/>
    <col min="9490" max="9490" width="8.5546875" style="3" customWidth="1"/>
    <col min="9491" max="9491" width="7.88671875" style="3" customWidth="1"/>
    <col min="9492" max="9492" width="8" style="3" customWidth="1"/>
    <col min="9493" max="9493" width="7.6640625" style="3" customWidth="1"/>
    <col min="9494" max="9494" width="7.44140625" style="3" customWidth="1"/>
    <col min="9495" max="9495" width="11.33203125" style="3" customWidth="1"/>
    <col min="9496" max="9496" width="9.44140625" style="3" customWidth="1"/>
    <col min="9497" max="9497" width="10.6640625" style="3" customWidth="1"/>
    <col min="9498" max="9498" width="9.88671875" style="3" customWidth="1"/>
    <col min="9499" max="9499" width="4.44140625" style="3" customWidth="1"/>
    <col min="9500" max="9500" width="8.109375" style="3" customWidth="1"/>
    <col min="9501" max="9501" width="13.6640625" style="3" customWidth="1"/>
    <col min="9502" max="9502" width="11.33203125" style="3" customWidth="1"/>
    <col min="9503" max="9503" width="10.6640625" style="3" customWidth="1"/>
    <col min="9504" max="9504" width="10.109375" style="3" customWidth="1"/>
    <col min="9505" max="9505" width="8.33203125" style="3" customWidth="1"/>
    <col min="9506" max="9728" width="9.109375" style="3"/>
    <col min="9729" max="9729" width="18.5546875" style="3" customWidth="1"/>
    <col min="9730" max="9730" width="8.109375" style="3" customWidth="1"/>
    <col min="9731" max="9731" width="5.33203125" style="3" customWidth="1"/>
    <col min="9732" max="9732" width="2.88671875" style="3" customWidth="1"/>
    <col min="9733" max="9733" width="8.5546875" style="3" customWidth="1"/>
    <col min="9734" max="9734" width="8.33203125" style="3" customWidth="1"/>
    <col min="9735" max="9736" width="6.88671875" style="3" customWidth="1"/>
    <col min="9737" max="9737" width="7" style="3" customWidth="1"/>
    <col min="9738" max="9738" width="7.88671875" style="3" customWidth="1"/>
    <col min="9739" max="9739" width="6.88671875" style="3" customWidth="1"/>
    <col min="9740" max="9741" width="7" style="3" customWidth="1"/>
    <col min="9742" max="9742" width="8.5546875" style="3" customWidth="1"/>
    <col min="9743" max="9745" width="8.109375" style="3" customWidth="1"/>
    <col min="9746" max="9746" width="8.5546875" style="3" customWidth="1"/>
    <col min="9747" max="9747" width="7.88671875" style="3" customWidth="1"/>
    <col min="9748" max="9748" width="8" style="3" customWidth="1"/>
    <col min="9749" max="9749" width="7.6640625" style="3" customWidth="1"/>
    <col min="9750" max="9750" width="7.44140625" style="3" customWidth="1"/>
    <col min="9751" max="9751" width="11.33203125" style="3" customWidth="1"/>
    <col min="9752" max="9752" width="9.44140625" style="3" customWidth="1"/>
    <col min="9753" max="9753" width="10.6640625" style="3" customWidth="1"/>
    <col min="9754" max="9754" width="9.88671875" style="3" customWidth="1"/>
    <col min="9755" max="9755" width="4.44140625" style="3" customWidth="1"/>
    <col min="9756" max="9756" width="8.109375" style="3" customWidth="1"/>
    <col min="9757" max="9757" width="13.6640625" style="3" customWidth="1"/>
    <col min="9758" max="9758" width="11.33203125" style="3" customWidth="1"/>
    <col min="9759" max="9759" width="10.6640625" style="3" customWidth="1"/>
    <col min="9760" max="9760" width="10.109375" style="3" customWidth="1"/>
    <col min="9761" max="9761" width="8.33203125" style="3" customWidth="1"/>
    <col min="9762" max="9984" width="9.109375" style="3"/>
    <col min="9985" max="9985" width="18.5546875" style="3" customWidth="1"/>
    <col min="9986" max="9986" width="8.109375" style="3" customWidth="1"/>
    <col min="9987" max="9987" width="5.33203125" style="3" customWidth="1"/>
    <col min="9988" max="9988" width="2.88671875" style="3" customWidth="1"/>
    <col min="9989" max="9989" width="8.5546875" style="3" customWidth="1"/>
    <col min="9990" max="9990" width="8.33203125" style="3" customWidth="1"/>
    <col min="9991" max="9992" width="6.88671875" style="3" customWidth="1"/>
    <col min="9993" max="9993" width="7" style="3" customWidth="1"/>
    <col min="9994" max="9994" width="7.88671875" style="3" customWidth="1"/>
    <col min="9995" max="9995" width="6.88671875" style="3" customWidth="1"/>
    <col min="9996" max="9997" width="7" style="3" customWidth="1"/>
    <col min="9998" max="9998" width="8.5546875" style="3" customWidth="1"/>
    <col min="9999" max="10001" width="8.109375" style="3" customWidth="1"/>
    <col min="10002" max="10002" width="8.5546875" style="3" customWidth="1"/>
    <col min="10003" max="10003" width="7.88671875" style="3" customWidth="1"/>
    <col min="10004" max="10004" width="8" style="3" customWidth="1"/>
    <col min="10005" max="10005" width="7.6640625" style="3" customWidth="1"/>
    <col min="10006" max="10006" width="7.44140625" style="3" customWidth="1"/>
    <col min="10007" max="10007" width="11.33203125" style="3" customWidth="1"/>
    <col min="10008" max="10008" width="9.44140625" style="3" customWidth="1"/>
    <col min="10009" max="10009" width="10.6640625" style="3" customWidth="1"/>
    <col min="10010" max="10010" width="9.88671875" style="3" customWidth="1"/>
    <col min="10011" max="10011" width="4.44140625" style="3" customWidth="1"/>
    <col min="10012" max="10012" width="8.109375" style="3" customWidth="1"/>
    <col min="10013" max="10013" width="13.6640625" style="3" customWidth="1"/>
    <col min="10014" max="10014" width="11.33203125" style="3" customWidth="1"/>
    <col min="10015" max="10015" width="10.6640625" style="3" customWidth="1"/>
    <col min="10016" max="10016" width="10.109375" style="3" customWidth="1"/>
    <col min="10017" max="10017" width="8.33203125" style="3" customWidth="1"/>
    <col min="10018" max="10240" width="9.109375" style="3"/>
    <col min="10241" max="10241" width="18.5546875" style="3" customWidth="1"/>
    <col min="10242" max="10242" width="8.109375" style="3" customWidth="1"/>
    <col min="10243" max="10243" width="5.33203125" style="3" customWidth="1"/>
    <col min="10244" max="10244" width="2.88671875" style="3" customWidth="1"/>
    <col min="10245" max="10245" width="8.5546875" style="3" customWidth="1"/>
    <col min="10246" max="10246" width="8.33203125" style="3" customWidth="1"/>
    <col min="10247" max="10248" width="6.88671875" style="3" customWidth="1"/>
    <col min="10249" max="10249" width="7" style="3" customWidth="1"/>
    <col min="10250" max="10250" width="7.88671875" style="3" customWidth="1"/>
    <col min="10251" max="10251" width="6.88671875" style="3" customWidth="1"/>
    <col min="10252" max="10253" width="7" style="3" customWidth="1"/>
    <col min="10254" max="10254" width="8.5546875" style="3" customWidth="1"/>
    <col min="10255" max="10257" width="8.109375" style="3" customWidth="1"/>
    <col min="10258" max="10258" width="8.5546875" style="3" customWidth="1"/>
    <col min="10259" max="10259" width="7.88671875" style="3" customWidth="1"/>
    <col min="10260" max="10260" width="8" style="3" customWidth="1"/>
    <col min="10261" max="10261" width="7.6640625" style="3" customWidth="1"/>
    <col min="10262" max="10262" width="7.44140625" style="3" customWidth="1"/>
    <col min="10263" max="10263" width="11.33203125" style="3" customWidth="1"/>
    <col min="10264" max="10264" width="9.44140625" style="3" customWidth="1"/>
    <col min="10265" max="10265" width="10.6640625" style="3" customWidth="1"/>
    <col min="10266" max="10266" width="9.88671875" style="3" customWidth="1"/>
    <col min="10267" max="10267" width="4.44140625" style="3" customWidth="1"/>
    <col min="10268" max="10268" width="8.109375" style="3" customWidth="1"/>
    <col min="10269" max="10269" width="13.6640625" style="3" customWidth="1"/>
    <col min="10270" max="10270" width="11.33203125" style="3" customWidth="1"/>
    <col min="10271" max="10271" width="10.6640625" style="3" customWidth="1"/>
    <col min="10272" max="10272" width="10.109375" style="3" customWidth="1"/>
    <col min="10273" max="10273" width="8.33203125" style="3" customWidth="1"/>
    <col min="10274" max="10496" width="9.109375" style="3"/>
    <col min="10497" max="10497" width="18.5546875" style="3" customWidth="1"/>
    <col min="10498" max="10498" width="8.109375" style="3" customWidth="1"/>
    <col min="10499" max="10499" width="5.33203125" style="3" customWidth="1"/>
    <col min="10500" max="10500" width="2.88671875" style="3" customWidth="1"/>
    <col min="10501" max="10501" width="8.5546875" style="3" customWidth="1"/>
    <col min="10502" max="10502" width="8.33203125" style="3" customWidth="1"/>
    <col min="10503" max="10504" width="6.88671875" style="3" customWidth="1"/>
    <col min="10505" max="10505" width="7" style="3" customWidth="1"/>
    <col min="10506" max="10506" width="7.88671875" style="3" customWidth="1"/>
    <col min="10507" max="10507" width="6.88671875" style="3" customWidth="1"/>
    <col min="10508" max="10509" width="7" style="3" customWidth="1"/>
    <col min="10510" max="10510" width="8.5546875" style="3" customWidth="1"/>
    <col min="10511" max="10513" width="8.109375" style="3" customWidth="1"/>
    <col min="10514" max="10514" width="8.5546875" style="3" customWidth="1"/>
    <col min="10515" max="10515" width="7.88671875" style="3" customWidth="1"/>
    <col min="10516" max="10516" width="8" style="3" customWidth="1"/>
    <col min="10517" max="10517" width="7.6640625" style="3" customWidth="1"/>
    <col min="10518" max="10518" width="7.44140625" style="3" customWidth="1"/>
    <col min="10519" max="10519" width="11.33203125" style="3" customWidth="1"/>
    <col min="10520" max="10520" width="9.44140625" style="3" customWidth="1"/>
    <col min="10521" max="10521" width="10.6640625" style="3" customWidth="1"/>
    <col min="10522" max="10522" width="9.88671875" style="3" customWidth="1"/>
    <col min="10523" max="10523" width="4.44140625" style="3" customWidth="1"/>
    <col min="10524" max="10524" width="8.109375" style="3" customWidth="1"/>
    <col min="10525" max="10525" width="13.6640625" style="3" customWidth="1"/>
    <col min="10526" max="10526" width="11.33203125" style="3" customWidth="1"/>
    <col min="10527" max="10527" width="10.6640625" style="3" customWidth="1"/>
    <col min="10528" max="10528" width="10.109375" style="3" customWidth="1"/>
    <col min="10529" max="10529" width="8.33203125" style="3" customWidth="1"/>
    <col min="10530" max="10752" width="9.109375" style="3"/>
    <col min="10753" max="10753" width="18.5546875" style="3" customWidth="1"/>
    <col min="10754" max="10754" width="8.109375" style="3" customWidth="1"/>
    <col min="10755" max="10755" width="5.33203125" style="3" customWidth="1"/>
    <col min="10756" max="10756" width="2.88671875" style="3" customWidth="1"/>
    <col min="10757" max="10757" width="8.5546875" style="3" customWidth="1"/>
    <col min="10758" max="10758" width="8.33203125" style="3" customWidth="1"/>
    <col min="10759" max="10760" width="6.88671875" style="3" customWidth="1"/>
    <col min="10761" max="10761" width="7" style="3" customWidth="1"/>
    <col min="10762" max="10762" width="7.88671875" style="3" customWidth="1"/>
    <col min="10763" max="10763" width="6.88671875" style="3" customWidth="1"/>
    <col min="10764" max="10765" width="7" style="3" customWidth="1"/>
    <col min="10766" max="10766" width="8.5546875" style="3" customWidth="1"/>
    <col min="10767" max="10769" width="8.109375" style="3" customWidth="1"/>
    <col min="10770" max="10770" width="8.5546875" style="3" customWidth="1"/>
    <col min="10771" max="10771" width="7.88671875" style="3" customWidth="1"/>
    <col min="10772" max="10772" width="8" style="3" customWidth="1"/>
    <col min="10773" max="10773" width="7.6640625" style="3" customWidth="1"/>
    <col min="10774" max="10774" width="7.44140625" style="3" customWidth="1"/>
    <col min="10775" max="10775" width="11.33203125" style="3" customWidth="1"/>
    <col min="10776" max="10776" width="9.44140625" style="3" customWidth="1"/>
    <col min="10777" max="10777" width="10.6640625" style="3" customWidth="1"/>
    <col min="10778" max="10778" width="9.88671875" style="3" customWidth="1"/>
    <col min="10779" max="10779" width="4.44140625" style="3" customWidth="1"/>
    <col min="10780" max="10780" width="8.109375" style="3" customWidth="1"/>
    <col min="10781" max="10781" width="13.6640625" style="3" customWidth="1"/>
    <col min="10782" max="10782" width="11.33203125" style="3" customWidth="1"/>
    <col min="10783" max="10783" width="10.6640625" style="3" customWidth="1"/>
    <col min="10784" max="10784" width="10.109375" style="3" customWidth="1"/>
    <col min="10785" max="10785" width="8.33203125" style="3" customWidth="1"/>
    <col min="10786" max="11008" width="9.109375" style="3"/>
    <col min="11009" max="11009" width="18.5546875" style="3" customWidth="1"/>
    <col min="11010" max="11010" width="8.109375" style="3" customWidth="1"/>
    <col min="11011" max="11011" width="5.33203125" style="3" customWidth="1"/>
    <col min="11012" max="11012" width="2.88671875" style="3" customWidth="1"/>
    <col min="11013" max="11013" width="8.5546875" style="3" customWidth="1"/>
    <col min="11014" max="11014" width="8.33203125" style="3" customWidth="1"/>
    <col min="11015" max="11016" width="6.88671875" style="3" customWidth="1"/>
    <col min="11017" max="11017" width="7" style="3" customWidth="1"/>
    <col min="11018" max="11018" width="7.88671875" style="3" customWidth="1"/>
    <col min="11019" max="11019" width="6.88671875" style="3" customWidth="1"/>
    <col min="11020" max="11021" width="7" style="3" customWidth="1"/>
    <col min="11022" max="11022" width="8.5546875" style="3" customWidth="1"/>
    <col min="11023" max="11025" width="8.109375" style="3" customWidth="1"/>
    <col min="11026" max="11026" width="8.5546875" style="3" customWidth="1"/>
    <col min="11027" max="11027" width="7.88671875" style="3" customWidth="1"/>
    <col min="11028" max="11028" width="8" style="3" customWidth="1"/>
    <col min="11029" max="11029" width="7.6640625" style="3" customWidth="1"/>
    <col min="11030" max="11030" width="7.44140625" style="3" customWidth="1"/>
    <col min="11031" max="11031" width="11.33203125" style="3" customWidth="1"/>
    <col min="11032" max="11032" width="9.44140625" style="3" customWidth="1"/>
    <col min="11033" max="11033" width="10.6640625" style="3" customWidth="1"/>
    <col min="11034" max="11034" width="9.88671875" style="3" customWidth="1"/>
    <col min="11035" max="11035" width="4.44140625" style="3" customWidth="1"/>
    <col min="11036" max="11036" width="8.109375" style="3" customWidth="1"/>
    <col min="11037" max="11037" width="13.6640625" style="3" customWidth="1"/>
    <col min="11038" max="11038" width="11.33203125" style="3" customWidth="1"/>
    <col min="11039" max="11039" width="10.6640625" style="3" customWidth="1"/>
    <col min="11040" max="11040" width="10.109375" style="3" customWidth="1"/>
    <col min="11041" max="11041" width="8.33203125" style="3" customWidth="1"/>
    <col min="11042" max="11264" width="9.109375" style="3"/>
    <col min="11265" max="11265" width="18.5546875" style="3" customWidth="1"/>
    <col min="11266" max="11266" width="8.109375" style="3" customWidth="1"/>
    <col min="11267" max="11267" width="5.33203125" style="3" customWidth="1"/>
    <col min="11268" max="11268" width="2.88671875" style="3" customWidth="1"/>
    <col min="11269" max="11269" width="8.5546875" style="3" customWidth="1"/>
    <col min="11270" max="11270" width="8.33203125" style="3" customWidth="1"/>
    <col min="11271" max="11272" width="6.88671875" style="3" customWidth="1"/>
    <col min="11273" max="11273" width="7" style="3" customWidth="1"/>
    <col min="11274" max="11274" width="7.88671875" style="3" customWidth="1"/>
    <col min="11275" max="11275" width="6.88671875" style="3" customWidth="1"/>
    <col min="11276" max="11277" width="7" style="3" customWidth="1"/>
    <col min="11278" max="11278" width="8.5546875" style="3" customWidth="1"/>
    <col min="11279" max="11281" width="8.109375" style="3" customWidth="1"/>
    <col min="11282" max="11282" width="8.5546875" style="3" customWidth="1"/>
    <col min="11283" max="11283" width="7.88671875" style="3" customWidth="1"/>
    <col min="11284" max="11284" width="8" style="3" customWidth="1"/>
    <col min="11285" max="11285" width="7.6640625" style="3" customWidth="1"/>
    <col min="11286" max="11286" width="7.44140625" style="3" customWidth="1"/>
    <col min="11287" max="11287" width="11.33203125" style="3" customWidth="1"/>
    <col min="11288" max="11288" width="9.44140625" style="3" customWidth="1"/>
    <col min="11289" max="11289" width="10.6640625" style="3" customWidth="1"/>
    <col min="11290" max="11290" width="9.88671875" style="3" customWidth="1"/>
    <col min="11291" max="11291" width="4.44140625" style="3" customWidth="1"/>
    <col min="11292" max="11292" width="8.109375" style="3" customWidth="1"/>
    <col min="11293" max="11293" width="13.6640625" style="3" customWidth="1"/>
    <col min="11294" max="11294" width="11.33203125" style="3" customWidth="1"/>
    <col min="11295" max="11295" width="10.6640625" style="3" customWidth="1"/>
    <col min="11296" max="11296" width="10.109375" style="3" customWidth="1"/>
    <col min="11297" max="11297" width="8.33203125" style="3" customWidth="1"/>
    <col min="11298" max="11520" width="9.109375" style="3"/>
    <col min="11521" max="11521" width="18.5546875" style="3" customWidth="1"/>
    <col min="11522" max="11522" width="8.109375" style="3" customWidth="1"/>
    <col min="11523" max="11523" width="5.33203125" style="3" customWidth="1"/>
    <col min="11524" max="11524" width="2.88671875" style="3" customWidth="1"/>
    <col min="11525" max="11525" width="8.5546875" style="3" customWidth="1"/>
    <col min="11526" max="11526" width="8.33203125" style="3" customWidth="1"/>
    <col min="11527" max="11528" width="6.88671875" style="3" customWidth="1"/>
    <col min="11529" max="11529" width="7" style="3" customWidth="1"/>
    <col min="11530" max="11530" width="7.88671875" style="3" customWidth="1"/>
    <col min="11531" max="11531" width="6.88671875" style="3" customWidth="1"/>
    <col min="11532" max="11533" width="7" style="3" customWidth="1"/>
    <col min="11534" max="11534" width="8.5546875" style="3" customWidth="1"/>
    <col min="11535" max="11537" width="8.109375" style="3" customWidth="1"/>
    <col min="11538" max="11538" width="8.5546875" style="3" customWidth="1"/>
    <col min="11539" max="11539" width="7.88671875" style="3" customWidth="1"/>
    <col min="11540" max="11540" width="8" style="3" customWidth="1"/>
    <col min="11541" max="11541" width="7.6640625" style="3" customWidth="1"/>
    <col min="11542" max="11542" width="7.44140625" style="3" customWidth="1"/>
    <col min="11543" max="11543" width="11.33203125" style="3" customWidth="1"/>
    <col min="11544" max="11544" width="9.44140625" style="3" customWidth="1"/>
    <col min="11545" max="11545" width="10.6640625" style="3" customWidth="1"/>
    <col min="11546" max="11546" width="9.88671875" style="3" customWidth="1"/>
    <col min="11547" max="11547" width="4.44140625" style="3" customWidth="1"/>
    <col min="11548" max="11548" width="8.109375" style="3" customWidth="1"/>
    <col min="11549" max="11549" width="13.6640625" style="3" customWidth="1"/>
    <col min="11550" max="11550" width="11.33203125" style="3" customWidth="1"/>
    <col min="11551" max="11551" width="10.6640625" style="3" customWidth="1"/>
    <col min="11552" max="11552" width="10.109375" style="3" customWidth="1"/>
    <col min="11553" max="11553" width="8.33203125" style="3" customWidth="1"/>
    <col min="11554" max="11776" width="9.109375" style="3"/>
    <col min="11777" max="11777" width="18.5546875" style="3" customWidth="1"/>
    <col min="11778" max="11778" width="8.109375" style="3" customWidth="1"/>
    <col min="11779" max="11779" width="5.33203125" style="3" customWidth="1"/>
    <col min="11780" max="11780" width="2.88671875" style="3" customWidth="1"/>
    <col min="11781" max="11781" width="8.5546875" style="3" customWidth="1"/>
    <col min="11782" max="11782" width="8.33203125" style="3" customWidth="1"/>
    <col min="11783" max="11784" width="6.88671875" style="3" customWidth="1"/>
    <col min="11785" max="11785" width="7" style="3" customWidth="1"/>
    <col min="11786" max="11786" width="7.88671875" style="3" customWidth="1"/>
    <col min="11787" max="11787" width="6.88671875" style="3" customWidth="1"/>
    <col min="11788" max="11789" width="7" style="3" customWidth="1"/>
    <col min="11790" max="11790" width="8.5546875" style="3" customWidth="1"/>
    <col min="11791" max="11793" width="8.109375" style="3" customWidth="1"/>
    <col min="11794" max="11794" width="8.5546875" style="3" customWidth="1"/>
    <col min="11795" max="11795" width="7.88671875" style="3" customWidth="1"/>
    <col min="11796" max="11796" width="8" style="3" customWidth="1"/>
    <col min="11797" max="11797" width="7.6640625" style="3" customWidth="1"/>
    <col min="11798" max="11798" width="7.44140625" style="3" customWidth="1"/>
    <col min="11799" max="11799" width="11.33203125" style="3" customWidth="1"/>
    <col min="11800" max="11800" width="9.44140625" style="3" customWidth="1"/>
    <col min="11801" max="11801" width="10.6640625" style="3" customWidth="1"/>
    <col min="11802" max="11802" width="9.88671875" style="3" customWidth="1"/>
    <col min="11803" max="11803" width="4.44140625" style="3" customWidth="1"/>
    <col min="11804" max="11804" width="8.109375" style="3" customWidth="1"/>
    <col min="11805" max="11805" width="13.6640625" style="3" customWidth="1"/>
    <col min="11806" max="11806" width="11.33203125" style="3" customWidth="1"/>
    <col min="11807" max="11807" width="10.6640625" style="3" customWidth="1"/>
    <col min="11808" max="11808" width="10.109375" style="3" customWidth="1"/>
    <col min="11809" max="11809" width="8.33203125" style="3" customWidth="1"/>
    <col min="11810" max="12032" width="9.109375" style="3"/>
    <col min="12033" max="12033" width="18.5546875" style="3" customWidth="1"/>
    <col min="12034" max="12034" width="8.109375" style="3" customWidth="1"/>
    <col min="12035" max="12035" width="5.33203125" style="3" customWidth="1"/>
    <col min="12036" max="12036" width="2.88671875" style="3" customWidth="1"/>
    <col min="12037" max="12037" width="8.5546875" style="3" customWidth="1"/>
    <col min="12038" max="12038" width="8.33203125" style="3" customWidth="1"/>
    <col min="12039" max="12040" width="6.88671875" style="3" customWidth="1"/>
    <col min="12041" max="12041" width="7" style="3" customWidth="1"/>
    <col min="12042" max="12042" width="7.88671875" style="3" customWidth="1"/>
    <col min="12043" max="12043" width="6.88671875" style="3" customWidth="1"/>
    <col min="12044" max="12045" width="7" style="3" customWidth="1"/>
    <col min="12046" max="12046" width="8.5546875" style="3" customWidth="1"/>
    <col min="12047" max="12049" width="8.109375" style="3" customWidth="1"/>
    <col min="12050" max="12050" width="8.5546875" style="3" customWidth="1"/>
    <col min="12051" max="12051" width="7.88671875" style="3" customWidth="1"/>
    <col min="12052" max="12052" width="8" style="3" customWidth="1"/>
    <col min="12053" max="12053" width="7.6640625" style="3" customWidth="1"/>
    <col min="12054" max="12054" width="7.44140625" style="3" customWidth="1"/>
    <col min="12055" max="12055" width="11.33203125" style="3" customWidth="1"/>
    <col min="12056" max="12056" width="9.44140625" style="3" customWidth="1"/>
    <col min="12057" max="12057" width="10.6640625" style="3" customWidth="1"/>
    <col min="12058" max="12058" width="9.88671875" style="3" customWidth="1"/>
    <col min="12059" max="12059" width="4.44140625" style="3" customWidth="1"/>
    <col min="12060" max="12060" width="8.109375" style="3" customWidth="1"/>
    <col min="12061" max="12061" width="13.6640625" style="3" customWidth="1"/>
    <col min="12062" max="12062" width="11.33203125" style="3" customWidth="1"/>
    <col min="12063" max="12063" width="10.6640625" style="3" customWidth="1"/>
    <col min="12064" max="12064" width="10.109375" style="3" customWidth="1"/>
    <col min="12065" max="12065" width="8.33203125" style="3" customWidth="1"/>
    <col min="12066" max="12288" width="9.109375" style="3"/>
    <col min="12289" max="12289" width="18.5546875" style="3" customWidth="1"/>
    <col min="12290" max="12290" width="8.109375" style="3" customWidth="1"/>
    <col min="12291" max="12291" width="5.33203125" style="3" customWidth="1"/>
    <col min="12292" max="12292" width="2.88671875" style="3" customWidth="1"/>
    <col min="12293" max="12293" width="8.5546875" style="3" customWidth="1"/>
    <col min="12294" max="12294" width="8.33203125" style="3" customWidth="1"/>
    <col min="12295" max="12296" width="6.88671875" style="3" customWidth="1"/>
    <col min="12297" max="12297" width="7" style="3" customWidth="1"/>
    <col min="12298" max="12298" width="7.88671875" style="3" customWidth="1"/>
    <col min="12299" max="12299" width="6.88671875" style="3" customWidth="1"/>
    <col min="12300" max="12301" width="7" style="3" customWidth="1"/>
    <col min="12302" max="12302" width="8.5546875" style="3" customWidth="1"/>
    <col min="12303" max="12305" width="8.109375" style="3" customWidth="1"/>
    <col min="12306" max="12306" width="8.5546875" style="3" customWidth="1"/>
    <col min="12307" max="12307" width="7.88671875" style="3" customWidth="1"/>
    <col min="12308" max="12308" width="8" style="3" customWidth="1"/>
    <col min="12309" max="12309" width="7.6640625" style="3" customWidth="1"/>
    <col min="12310" max="12310" width="7.44140625" style="3" customWidth="1"/>
    <col min="12311" max="12311" width="11.33203125" style="3" customWidth="1"/>
    <col min="12312" max="12312" width="9.44140625" style="3" customWidth="1"/>
    <col min="12313" max="12313" width="10.6640625" style="3" customWidth="1"/>
    <col min="12314" max="12314" width="9.88671875" style="3" customWidth="1"/>
    <col min="12315" max="12315" width="4.44140625" style="3" customWidth="1"/>
    <col min="12316" max="12316" width="8.109375" style="3" customWidth="1"/>
    <col min="12317" max="12317" width="13.6640625" style="3" customWidth="1"/>
    <col min="12318" max="12318" width="11.33203125" style="3" customWidth="1"/>
    <col min="12319" max="12319" width="10.6640625" style="3" customWidth="1"/>
    <col min="12320" max="12320" width="10.109375" style="3" customWidth="1"/>
    <col min="12321" max="12321" width="8.33203125" style="3" customWidth="1"/>
    <col min="12322" max="12544" width="9.109375" style="3"/>
    <col min="12545" max="12545" width="18.5546875" style="3" customWidth="1"/>
    <col min="12546" max="12546" width="8.109375" style="3" customWidth="1"/>
    <col min="12547" max="12547" width="5.33203125" style="3" customWidth="1"/>
    <col min="12548" max="12548" width="2.88671875" style="3" customWidth="1"/>
    <col min="12549" max="12549" width="8.5546875" style="3" customWidth="1"/>
    <col min="12550" max="12550" width="8.33203125" style="3" customWidth="1"/>
    <col min="12551" max="12552" width="6.88671875" style="3" customWidth="1"/>
    <col min="12553" max="12553" width="7" style="3" customWidth="1"/>
    <col min="12554" max="12554" width="7.88671875" style="3" customWidth="1"/>
    <col min="12555" max="12555" width="6.88671875" style="3" customWidth="1"/>
    <col min="12556" max="12557" width="7" style="3" customWidth="1"/>
    <col min="12558" max="12558" width="8.5546875" style="3" customWidth="1"/>
    <col min="12559" max="12561" width="8.109375" style="3" customWidth="1"/>
    <col min="12562" max="12562" width="8.5546875" style="3" customWidth="1"/>
    <col min="12563" max="12563" width="7.88671875" style="3" customWidth="1"/>
    <col min="12564" max="12564" width="8" style="3" customWidth="1"/>
    <col min="12565" max="12565" width="7.6640625" style="3" customWidth="1"/>
    <col min="12566" max="12566" width="7.44140625" style="3" customWidth="1"/>
    <col min="12567" max="12567" width="11.33203125" style="3" customWidth="1"/>
    <col min="12568" max="12568" width="9.44140625" style="3" customWidth="1"/>
    <col min="12569" max="12569" width="10.6640625" style="3" customWidth="1"/>
    <col min="12570" max="12570" width="9.88671875" style="3" customWidth="1"/>
    <col min="12571" max="12571" width="4.44140625" style="3" customWidth="1"/>
    <col min="12572" max="12572" width="8.109375" style="3" customWidth="1"/>
    <col min="12573" max="12573" width="13.6640625" style="3" customWidth="1"/>
    <col min="12574" max="12574" width="11.33203125" style="3" customWidth="1"/>
    <col min="12575" max="12575" width="10.6640625" style="3" customWidth="1"/>
    <col min="12576" max="12576" width="10.109375" style="3" customWidth="1"/>
    <col min="12577" max="12577" width="8.33203125" style="3" customWidth="1"/>
    <col min="12578" max="12800" width="9.109375" style="3"/>
    <col min="12801" max="12801" width="18.5546875" style="3" customWidth="1"/>
    <col min="12802" max="12802" width="8.109375" style="3" customWidth="1"/>
    <col min="12803" max="12803" width="5.33203125" style="3" customWidth="1"/>
    <col min="12804" max="12804" width="2.88671875" style="3" customWidth="1"/>
    <col min="12805" max="12805" width="8.5546875" style="3" customWidth="1"/>
    <col min="12806" max="12806" width="8.33203125" style="3" customWidth="1"/>
    <col min="12807" max="12808" width="6.88671875" style="3" customWidth="1"/>
    <col min="12809" max="12809" width="7" style="3" customWidth="1"/>
    <col min="12810" max="12810" width="7.88671875" style="3" customWidth="1"/>
    <col min="12811" max="12811" width="6.88671875" style="3" customWidth="1"/>
    <col min="12812" max="12813" width="7" style="3" customWidth="1"/>
    <col min="12814" max="12814" width="8.5546875" style="3" customWidth="1"/>
    <col min="12815" max="12817" width="8.109375" style="3" customWidth="1"/>
    <col min="12818" max="12818" width="8.5546875" style="3" customWidth="1"/>
    <col min="12819" max="12819" width="7.88671875" style="3" customWidth="1"/>
    <col min="12820" max="12820" width="8" style="3" customWidth="1"/>
    <col min="12821" max="12821" width="7.6640625" style="3" customWidth="1"/>
    <col min="12822" max="12822" width="7.44140625" style="3" customWidth="1"/>
    <col min="12823" max="12823" width="11.33203125" style="3" customWidth="1"/>
    <col min="12824" max="12824" width="9.44140625" style="3" customWidth="1"/>
    <col min="12825" max="12825" width="10.6640625" style="3" customWidth="1"/>
    <col min="12826" max="12826" width="9.88671875" style="3" customWidth="1"/>
    <col min="12827" max="12827" width="4.44140625" style="3" customWidth="1"/>
    <col min="12828" max="12828" width="8.109375" style="3" customWidth="1"/>
    <col min="12829" max="12829" width="13.6640625" style="3" customWidth="1"/>
    <col min="12830" max="12830" width="11.33203125" style="3" customWidth="1"/>
    <col min="12831" max="12831" width="10.6640625" style="3" customWidth="1"/>
    <col min="12832" max="12832" width="10.109375" style="3" customWidth="1"/>
    <col min="12833" max="12833" width="8.33203125" style="3" customWidth="1"/>
    <col min="12834" max="13056" width="9.109375" style="3"/>
    <col min="13057" max="13057" width="18.5546875" style="3" customWidth="1"/>
    <col min="13058" max="13058" width="8.109375" style="3" customWidth="1"/>
    <col min="13059" max="13059" width="5.33203125" style="3" customWidth="1"/>
    <col min="13060" max="13060" width="2.88671875" style="3" customWidth="1"/>
    <col min="13061" max="13061" width="8.5546875" style="3" customWidth="1"/>
    <col min="13062" max="13062" width="8.33203125" style="3" customWidth="1"/>
    <col min="13063" max="13064" width="6.88671875" style="3" customWidth="1"/>
    <col min="13065" max="13065" width="7" style="3" customWidth="1"/>
    <col min="13066" max="13066" width="7.88671875" style="3" customWidth="1"/>
    <col min="13067" max="13067" width="6.88671875" style="3" customWidth="1"/>
    <col min="13068" max="13069" width="7" style="3" customWidth="1"/>
    <col min="13070" max="13070" width="8.5546875" style="3" customWidth="1"/>
    <col min="13071" max="13073" width="8.109375" style="3" customWidth="1"/>
    <col min="13074" max="13074" width="8.5546875" style="3" customWidth="1"/>
    <col min="13075" max="13075" width="7.88671875" style="3" customWidth="1"/>
    <col min="13076" max="13076" width="8" style="3" customWidth="1"/>
    <col min="13077" max="13077" width="7.6640625" style="3" customWidth="1"/>
    <col min="13078" max="13078" width="7.44140625" style="3" customWidth="1"/>
    <col min="13079" max="13079" width="11.33203125" style="3" customWidth="1"/>
    <col min="13080" max="13080" width="9.44140625" style="3" customWidth="1"/>
    <col min="13081" max="13081" width="10.6640625" style="3" customWidth="1"/>
    <col min="13082" max="13082" width="9.88671875" style="3" customWidth="1"/>
    <col min="13083" max="13083" width="4.44140625" style="3" customWidth="1"/>
    <col min="13084" max="13084" width="8.109375" style="3" customWidth="1"/>
    <col min="13085" max="13085" width="13.6640625" style="3" customWidth="1"/>
    <col min="13086" max="13086" width="11.33203125" style="3" customWidth="1"/>
    <col min="13087" max="13087" width="10.6640625" style="3" customWidth="1"/>
    <col min="13088" max="13088" width="10.109375" style="3" customWidth="1"/>
    <col min="13089" max="13089" width="8.33203125" style="3" customWidth="1"/>
    <col min="13090" max="13312" width="9.109375" style="3"/>
    <col min="13313" max="13313" width="18.5546875" style="3" customWidth="1"/>
    <col min="13314" max="13314" width="8.109375" style="3" customWidth="1"/>
    <col min="13315" max="13315" width="5.33203125" style="3" customWidth="1"/>
    <col min="13316" max="13316" width="2.88671875" style="3" customWidth="1"/>
    <col min="13317" max="13317" width="8.5546875" style="3" customWidth="1"/>
    <col min="13318" max="13318" width="8.33203125" style="3" customWidth="1"/>
    <col min="13319" max="13320" width="6.88671875" style="3" customWidth="1"/>
    <col min="13321" max="13321" width="7" style="3" customWidth="1"/>
    <col min="13322" max="13322" width="7.88671875" style="3" customWidth="1"/>
    <col min="13323" max="13323" width="6.88671875" style="3" customWidth="1"/>
    <col min="13324" max="13325" width="7" style="3" customWidth="1"/>
    <col min="13326" max="13326" width="8.5546875" style="3" customWidth="1"/>
    <col min="13327" max="13329" width="8.109375" style="3" customWidth="1"/>
    <col min="13330" max="13330" width="8.5546875" style="3" customWidth="1"/>
    <col min="13331" max="13331" width="7.88671875" style="3" customWidth="1"/>
    <col min="13332" max="13332" width="8" style="3" customWidth="1"/>
    <col min="13333" max="13333" width="7.6640625" style="3" customWidth="1"/>
    <col min="13334" max="13334" width="7.44140625" style="3" customWidth="1"/>
    <col min="13335" max="13335" width="11.33203125" style="3" customWidth="1"/>
    <col min="13336" max="13336" width="9.44140625" style="3" customWidth="1"/>
    <col min="13337" max="13337" width="10.6640625" style="3" customWidth="1"/>
    <col min="13338" max="13338" width="9.88671875" style="3" customWidth="1"/>
    <col min="13339" max="13339" width="4.44140625" style="3" customWidth="1"/>
    <col min="13340" max="13340" width="8.109375" style="3" customWidth="1"/>
    <col min="13341" max="13341" width="13.6640625" style="3" customWidth="1"/>
    <col min="13342" max="13342" width="11.33203125" style="3" customWidth="1"/>
    <col min="13343" max="13343" width="10.6640625" style="3" customWidth="1"/>
    <col min="13344" max="13344" width="10.109375" style="3" customWidth="1"/>
    <col min="13345" max="13345" width="8.33203125" style="3" customWidth="1"/>
    <col min="13346" max="13568" width="9.109375" style="3"/>
    <col min="13569" max="13569" width="18.5546875" style="3" customWidth="1"/>
    <col min="13570" max="13570" width="8.109375" style="3" customWidth="1"/>
    <col min="13571" max="13571" width="5.33203125" style="3" customWidth="1"/>
    <col min="13572" max="13572" width="2.88671875" style="3" customWidth="1"/>
    <col min="13573" max="13573" width="8.5546875" style="3" customWidth="1"/>
    <col min="13574" max="13574" width="8.33203125" style="3" customWidth="1"/>
    <col min="13575" max="13576" width="6.88671875" style="3" customWidth="1"/>
    <col min="13577" max="13577" width="7" style="3" customWidth="1"/>
    <col min="13578" max="13578" width="7.88671875" style="3" customWidth="1"/>
    <col min="13579" max="13579" width="6.88671875" style="3" customWidth="1"/>
    <col min="13580" max="13581" width="7" style="3" customWidth="1"/>
    <col min="13582" max="13582" width="8.5546875" style="3" customWidth="1"/>
    <col min="13583" max="13585" width="8.109375" style="3" customWidth="1"/>
    <col min="13586" max="13586" width="8.5546875" style="3" customWidth="1"/>
    <col min="13587" max="13587" width="7.88671875" style="3" customWidth="1"/>
    <col min="13588" max="13588" width="8" style="3" customWidth="1"/>
    <col min="13589" max="13589" width="7.6640625" style="3" customWidth="1"/>
    <col min="13590" max="13590" width="7.44140625" style="3" customWidth="1"/>
    <col min="13591" max="13591" width="11.33203125" style="3" customWidth="1"/>
    <col min="13592" max="13592" width="9.44140625" style="3" customWidth="1"/>
    <col min="13593" max="13593" width="10.6640625" style="3" customWidth="1"/>
    <col min="13594" max="13594" width="9.88671875" style="3" customWidth="1"/>
    <col min="13595" max="13595" width="4.44140625" style="3" customWidth="1"/>
    <col min="13596" max="13596" width="8.109375" style="3" customWidth="1"/>
    <col min="13597" max="13597" width="13.6640625" style="3" customWidth="1"/>
    <col min="13598" max="13598" width="11.33203125" style="3" customWidth="1"/>
    <col min="13599" max="13599" width="10.6640625" style="3" customWidth="1"/>
    <col min="13600" max="13600" width="10.109375" style="3" customWidth="1"/>
    <col min="13601" max="13601" width="8.33203125" style="3" customWidth="1"/>
    <col min="13602" max="13824" width="9.109375" style="3"/>
    <col min="13825" max="13825" width="18.5546875" style="3" customWidth="1"/>
    <col min="13826" max="13826" width="8.109375" style="3" customWidth="1"/>
    <col min="13827" max="13827" width="5.33203125" style="3" customWidth="1"/>
    <col min="13828" max="13828" width="2.88671875" style="3" customWidth="1"/>
    <col min="13829" max="13829" width="8.5546875" style="3" customWidth="1"/>
    <col min="13830" max="13830" width="8.33203125" style="3" customWidth="1"/>
    <col min="13831" max="13832" width="6.88671875" style="3" customWidth="1"/>
    <col min="13833" max="13833" width="7" style="3" customWidth="1"/>
    <col min="13834" max="13834" width="7.88671875" style="3" customWidth="1"/>
    <col min="13835" max="13835" width="6.88671875" style="3" customWidth="1"/>
    <col min="13836" max="13837" width="7" style="3" customWidth="1"/>
    <col min="13838" max="13838" width="8.5546875" style="3" customWidth="1"/>
    <col min="13839" max="13841" width="8.109375" style="3" customWidth="1"/>
    <col min="13842" max="13842" width="8.5546875" style="3" customWidth="1"/>
    <col min="13843" max="13843" width="7.88671875" style="3" customWidth="1"/>
    <col min="13844" max="13844" width="8" style="3" customWidth="1"/>
    <col min="13845" max="13845" width="7.6640625" style="3" customWidth="1"/>
    <col min="13846" max="13846" width="7.44140625" style="3" customWidth="1"/>
    <col min="13847" max="13847" width="11.33203125" style="3" customWidth="1"/>
    <col min="13848" max="13848" width="9.44140625" style="3" customWidth="1"/>
    <col min="13849" max="13849" width="10.6640625" style="3" customWidth="1"/>
    <col min="13850" max="13850" width="9.88671875" style="3" customWidth="1"/>
    <col min="13851" max="13851" width="4.44140625" style="3" customWidth="1"/>
    <col min="13852" max="13852" width="8.109375" style="3" customWidth="1"/>
    <col min="13853" max="13853" width="13.6640625" style="3" customWidth="1"/>
    <col min="13854" max="13854" width="11.33203125" style="3" customWidth="1"/>
    <col min="13855" max="13855" width="10.6640625" style="3" customWidth="1"/>
    <col min="13856" max="13856" width="10.109375" style="3" customWidth="1"/>
    <col min="13857" max="13857" width="8.33203125" style="3" customWidth="1"/>
    <col min="13858" max="14080" width="9.109375" style="3"/>
    <col min="14081" max="14081" width="18.5546875" style="3" customWidth="1"/>
    <col min="14082" max="14082" width="8.109375" style="3" customWidth="1"/>
    <col min="14083" max="14083" width="5.33203125" style="3" customWidth="1"/>
    <col min="14084" max="14084" width="2.88671875" style="3" customWidth="1"/>
    <col min="14085" max="14085" width="8.5546875" style="3" customWidth="1"/>
    <col min="14086" max="14086" width="8.33203125" style="3" customWidth="1"/>
    <col min="14087" max="14088" width="6.88671875" style="3" customWidth="1"/>
    <col min="14089" max="14089" width="7" style="3" customWidth="1"/>
    <col min="14090" max="14090" width="7.88671875" style="3" customWidth="1"/>
    <col min="14091" max="14091" width="6.88671875" style="3" customWidth="1"/>
    <col min="14092" max="14093" width="7" style="3" customWidth="1"/>
    <col min="14094" max="14094" width="8.5546875" style="3" customWidth="1"/>
    <col min="14095" max="14097" width="8.109375" style="3" customWidth="1"/>
    <col min="14098" max="14098" width="8.5546875" style="3" customWidth="1"/>
    <col min="14099" max="14099" width="7.88671875" style="3" customWidth="1"/>
    <col min="14100" max="14100" width="8" style="3" customWidth="1"/>
    <col min="14101" max="14101" width="7.6640625" style="3" customWidth="1"/>
    <col min="14102" max="14102" width="7.44140625" style="3" customWidth="1"/>
    <col min="14103" max="14103" width="11.33203125" style="3" customWidth="1"/>
    <col min="14104" max="14104" width="9.44140625" style="3" customWidth="1"/>
    <col min="14105" max="14105" width="10.6640625" style="3" customWidth="1"/>
    <col min="14106" max="14106" width="9.88671875" style="3" customWidth="1"/>
    <col min="14107" max="14107" width="4.44140625" style="3" customWidth="1"/>
    <col min="14108" max="14108" width="8.109375" style="3" customWidth="1"/>
    <col min="14109" max="14109" width="13.6640625" style="3" customWidth="1"/>
    <col min="14110" max="14110" width="11.33203125" style="3" customWidth="1"/>
    <col min="14111" max="14111" width="10.6640625" style="3" customWidth="1"/>
    <col min="14112" max="14112" width="10.109375" style="3" customWidth="1"/>
    <col min="14113" max="14113" width="8.33203125" style="3" customWidth="1"/>
    <col min="14114" max="14336" width="9.109375" style="3"/>
    <col min="14337" max="14337" width="18.5546875" style="3" customWidth="1"/>
    <col min="14338" max="14338" width="8.109375" style="3" customWidth="1"/>
    <col min="14339" max="14339" width="5.33203125" style="3" customWidth="1"/>
    <col min="14340" max="14340" width="2.88671875" style="3" customWidth="1"/>
    <col min="14341" max="14341" width="8.5546875" style="3" customWidth="1"/>
    <col min="14342" max="14342" width="8.33203125" style="3" customWidth="1"/>
    <col min="14343" max="14344" width="6.88671875" style="3" customWidth="1"/>
    <col min="14345" max="14345" width="7" style="3" customWidth="1"/>
    <col min="14346" max="14346" width="7.88671875" style="3" customWidth="1"/>
    <col min="14347" max="14347" width="6.88671875" style="3" customWidth="1"/>
    <col min="14348" max="14349" width="7" style="3" customWidth="1"/>
    <col min="14350" max="14350" width="8.5546875" style="3" customWidth="1"/>
    <col min="14351" max="14353" width="8.109375" style="3" customWidth="1"/>
    <col min="14354" max="14354" width="8.5546875" style="3" customWidth="1"/>
    <col min="14355" max="14355" width="7.88671875" style="3" customWidth="1"/>
    <col min="14356" max="14356" width="8" style="3" customWidth="1"/>
    <col min="14357" max="14357" width="7.6640625" style="3" customWidth="1"/>
    <col min="14358" max="14358" width="7.44140625" style="3" customWidth="1"/>
    <col min="14359" max="14359" width="11.33203125" style="3" customWidth="1"/>
    <col min="14360" max="14360" width="9.44140625" style="3" customWidth="1"/>
    <col min="14361" max="14361" width="10.6640625" style="3" customWidth="1"/>
    <col min="14362" max="14362" width="9.88671875" style="3" customWidth="1"/>
    <col min="14363" max="14363" width="4.44140625" style="3" customWidth="1"/>
    <col min="14364" max="14364" width="8.109375" style="3" customWidth="1"/>
    <col min="14365" max="14365" width="13.6640625" style="3" customWidth="1"/>
    <col min="14366" max="14366" width="11.33203125" style="3" customWidth="1"/>
    <col min="14367" max="14367" width="10.6640625" style="3" customWidth="1"/>
    <col min="14368" max="14368" width="10.109375" style="3" customWidth="1"/>
    <col min="14369" max="14369" width="8.33203125" style="3" customWidth="1"/>
    <col min="14370" max="14592" width="9.109375" style="3"/>
    <col min="14593" max="14593" width="18.5546875" style="3" customWidth="1"/>
    <col min="14594" max="14594" width="8.109375" style="3" customWidth="1"/>
    <col min="14595" max="14595" width="5.33203125" style="3" customWidth="1"/>
    <col min="14596" max="14596" width="2.88671875" style="3" customWidth="1"/>
    <col min="14597" max="14597" width="8.5546875" style="3" customWidth="1"/>
    <col min="14598" max="14598" width="8.33203125" style="3" customWidth="1"/>
    <col min="14599" max="14600" width="6.88671875" style="3" customWidth="1"/>
    <col min="14601" max="14601" width="7" style="3" customWidth="1"/>
    <col min="14602" max="14602" width="7.88671875" style="3" customWidth="1"/>
    <col min="14603" max="14603" width="6.88671875" style="3" customWidth="1"/>
    <col min="14604" max="14605" width="7" style="3" customWidth="1"/>
    <col min="14606" max="14606" width="8.5546875" style="3" customWidth="1"/>
    <col min="14607" max="14609" width="8.109375" style="3" customWidth="1"/>
    <col min="14610" max="14610" width="8.5546875" style="3" customWidth="1"/>
    <col min="14611" max="14611" width="7.88671875" style="3" customWidth="1"/>
    <col min="14612" max="14612" width="8" style="3" customWidth="1"/>
    <col min="14613" max="14613" width="7.6640625" style="3" customWidth="1"/>
    <col min="14614" max="14614" width="7.44140625" style="3" customWidth="1"/>
    <col min="14615" max="14615" width="11.33203125" style="3" customWidth="1"/>
    <col min="14616" max="14616" width="9.44140625" style="3" customWidth="1"/>
    <col min="14617" max="14617" width="10.6640625" style="3" customWidth="1"/>
    <col min="14618" max="14618" width="9.88671875" style="3" customWidth="1"/>
    <col min="14619" max="14619" width="4.44140625" style="3" customWidth="1"/>
    <col min="14620" max="14620" width="8.109375" style="3" customWidth="1"/>
    <col min="14621" max="14621" width="13.6640625" style="3" customWidth="1"/>
    <col min="14622" max="14622" width="11.33203125" style="3" customWidth="1"/>
    <col min="14623" max="14623" width="10.6640625" style="3" customWidth="1"/>
    <col min="14624" max="14624" width="10.109375" style="3" customWidth="1"/>
    <col min="14625" max="14625" width="8.33203125" style="3" customWidth="1"/>
    <col min="14626" max="14848" width="9.109375" style="3"/>
    <col min="14849" max="14849" width="18.5546875" style="3" customWidth="1"/>
    <col min="14850" max="14850" width="8.109375" style="3" customWidth="1"/>
    <col min="14851" max="14851" width="5.33203125" style="3" customWidth="1"/>
    <col min="14852" max="14852" width="2.88671875" style="3" customWidth="1"/>
    <col min="14853" max="14853" width="8.5546875" style="3" customWidth="1"/>
    <col min="14854" max="14854" width="8.33203125" style="3" customWidth="1"/>
    <col min="14855" max="14856" width="6.88671875" style="3" customWidth="1"/>
    <col min="14857" max="14857" width="7" style="3" customWidth="1"/>
    <col min="14858" max="14858" width="7.88671875" style="3" customWidth="1"/>
    <col min="14859" max="14859" width="6.88671875" style="3" customWidth="1"/>
    <col min="14860" max="14861" width="7" style="3" customWidth="1"/>
    <col min="14862" max="14862" width="8.5546875" style="3" customWidth="1"/>
    <col min="14863" max="14865" width="8.109375" style="3" customWidth="1"/>
    <col min="14866" max="14866" width="8.5546875" style="3" customWidth="1"/>
    <col min="14867" max="14867" width="7.88671875" style="3" customWidth="1"/>
    <col min="14868" max="14868" width="8" style="3" customWidth="1"/>
    <col min="14869" max="14869" width="7.6640625" style="3" customWidth="1"/>
    <col min="14870" max="14870" width="7.44140625" style="3" customWidth="1"/>
    <col min="14871" max="14871" width="11.33203125" style="3" customWidth="1"/>
    <col min="14872" max="14872" width="9.44140625" style="3" customWidth="1"/>
    <col min="14873" max="14873" width="10.6640625" style="3" customWidth="1"/>
    <col min="14874" max="14874" width="9.88671875" style="3" customWidth="1"/>
    <col min="14875" max="14875" width="4.44140625" style="3" customWidth="1"/>
    <col min="14876" max="14876" width="8.109375" style="3" customWidth="1"/>
    <col min="14877" max="14877" width="13.6640625" style="3" customWidth="1"/>
    <col min="14878" max="14878" width="11.33203125" style="3" customWidth="1"/>
    <col min="14879" max="14879" width="10.6640625" style="3" customWidth="1"/>
    <col min="14880" max="14880" width="10.109375" style="3" customWidth="1"/>
    <col min="14881" max="14881" width="8.33203125" style="3" customWidth="1"/>
    <col min="14882" max="15104" width="9.109375" style="3"/>
    <col min="15105" max="15105" width="18.5546875" style="3" customWidth="1"/>
    <col min="15106" max="15106" width="8.109375" style="3" customWidth="1"/>
    <col min="15107" max="15107" width="5.33203125" style="3" customWidth="1"/>
    <col min="15108" max="15108" width="2.88671875" style="3" customWidth="1"/>
    <col min="15109" max="15109" width="8.5546875" style="3" customWidth="1"/>
    <col min="15110" max="15110" width="8.33203125" style="3" customWidth="1"/>
    <col min="15111" max="15112" width="6.88671875" style="3" customWidth="1"/>
    <col min="15113" max="15113" width="7" style="3" customWidth="1"/>
    <col min="15114" max="15114" width="7.88671875" style="3" customWidth="1"/>
    <col min="15115" max="15115" width="6.88671875" style="3" customWidth="1"/>
    <col min="15116" max="15117" width="7" style="3" customWidth="1"/>
    <col min="15118" max="15118" width="8.5546875" style="3" customWidth="1"/>
    <col min="15119" max="15121" width="8.109375" style="3" customWidth="1"/>
    <col min="15122" max="15122" width="8.5546875" style="3" customWidth="1"/>
    <col min="15123" max="15123" width="7.88671875" style="3" customWidth="1"/>
    <col min="15124" max="15124" width="8" style="3" customWidth="1"/>
    <col min="15125" max="15125" width="7.6640625" style="3" customWidth="1"/>
    <col min="15126" max="15126" width="7.44140625" style="3" customWidth="1"/>
    <col min="15127" max="15127" width="11.33203125" style="3" customWidth="1"/>
    <col min="15128" max="15128" width="9.44140625" style="3" customWidth="1"/>
    <col min="15129" max="15129" width="10.6640625" style="3" customWidth="1"/>
    <col min="15130" max="15130" width="9.88671875" style="3" customWidth="1"/>
    <col min="15131" max="15131" width="4.44140625" style="3" customWidth="1"/>
    <col min="15132" max="15132" width="8.109375" style="3" customWidth="1"/>
    <col min="15133" max="15133" width="13.6640625" style="3" customWidth="1"/>
    <col min="15134" max="15134" width="11.33203125" style="3" customWidth="1"/>
    <col min="15135" max="15135" width="10.6640625" style="3" customWidth="1"/>
    <col min="15136" max="15136" width="10.109375" style="3" customWidth="1"/>
    <col min="15137" max="15137" width="8.33203125" style="3" customWidth="1"/>
    <col min="15138" max="15360" width="9.109375" style="3"/>
    <col min="15361" max="15361" width="18.5546875" style="3" customWidth="1"/>
    <col min="15362" max="15362" width="8.109375" style="3" customWidth="1"/>
    <col min="15363" max="15363" width="5.33203125" style="3" customWidth="1"/>
    <col min="15364" max="15364" width="2.88671875" style="3" customWidth="1"/>
    <col min="15365" max="15365" width="8.5546875" style="3" customWidth="1"/>
    <col min="15366" max="15366" width="8.33203125" style="3" customWidth="1"/>
    <col min="15367" max="15368" width="6.88671875" style="3" customWidth="1"/>
    <col min="15369" max="15369" width="7" style="3" customWidth="1"/>
    <col min="15370" max="15370" width="7.88671875" style="3" customWidth="1"/>
    <col min="15371" max="15371" width="6.88671875" style="3" customWidth="1"/>
    <col min="15372" max="15373" width="7" style="3" customWidth="1"/>
    <col min="15374" max="15374" width="8.5546875" style="3" customWidth="1"/>
    <col min="15375" max="15377" width="8.109375" style="3" customWidth="1"/>
    <col min="15378" max="15378" width="8.5546875" style="3" customWidth="1"/>
    <col min="15379" max="15379" width="7.88671875" style="3" customWidth="1"/>
    <col min="15380" max="15380" width="8" style="3" customWidth="1"/>
    <col min="15381" max="15381" width="7.6640625" style="3" customWidth="1"/>
    <col min="15382" max="15382" width="7.44140625" style="3" customWidth="1"/>
    <col min="15383" max="15383" width="11.33203125" style="3" customWidth="1"/>
    <col min="15384" max="15384" width="9.44140625" style="3" customWidth="1"/>
    <col min="15385" max="15385" width="10.6640625" style="3" customWidth="1"/>
    <col min="15386" max="15386" width="9.88671875" style="3" customWidth="1"/>
    <col min="15387" max="15387" width="4.44140625" style="3" customWidth="1"/>
    <col min="15388" max="15388" width="8.109375" style="3" customWidth="1"/>
    <col min="15389" max="15389" width="13.6640625" style="3" customWidth="1"/>
    <col min="15390" max="15390" width="11.33203125" style="3" customWidth="1"/>
    <col min="15391" max="15391" width="10.6640625" style="3" customWidth="1"/>
    <col min="15392" max="15392" width="10.109375" style="3" customWidth="1"/>
    <col min="15393" max="15393" width="8.33203125" style="3" customWidth="1"/>
    <col min="15394" max="15616" width="9.109375" style="3"/>
    <col min="15617" max="15617" width="18.5546875" style="3" customWidth="1"/>
    <col min="15618" max="15618" width="8.109375" style="3" customWidth="1"/>
    <col min="15619" max="15619" width="5.33203125" style="3" customWidth="1"/>
    <col min="15620" max="15620" width="2.88671875" style="3" customWidth="1"/>
    <col min="15621" max="15621" width="8.5546875" style="3" customWidth="1"/>
    <col min="15622" max="15622" width="8.33203125" style="3" customWidth="1"/>
    <col min="15623" max="15624" width="6.88671875" style="3" customWidth="1"/>
    <col min="15625" max="15625" width="7" style="3" customWidth="1"/>
    <col min="15626" max="15626" width="7.88671875" style="3" customWidth="1"/>
    <col min="15627" max="15627" width="6.88671875" style="3" customWidth="1"/>
    <col min="15628" max="15629" width="7" style="3" customWidth="1"/>
    <col min="15630" max="15630" width="8.5546875" style="3" customWidth="1"/>
    <col min="15631" max="15633" width="8.109375" style="3" customWidth="1"/>
    <col min="15634" max="15634" width="8.5546875" style="3" customWidth="1"/>
    <col min="15635" max="15635" width="7.88671875" style="3" customWidth="1"/>
    <col min="15636" max="15636" width="8" style="3" customWidth="1"/>
    <col min="15637" max="15637" width="7.6640625" style="3" customWidth="1"/>
    <col min="15638" max="15638" width="7.44140625" style="3" customWidth="1"/>
    <col min="15639" max="15639" width="11.33203125" style="3" customWidth="1"/>
    <col min="15640" max="15640" width="9.44140625" style="3" customWidth="1"/>
    <col min="15641" max="15641" width="10.6640625" style="3" customWidth="1"/>
    <col min="15642" max="15642" width="9.88671875" style="3" customWidth="1"/>
    <col min="15643" max="15643" width="4.44140625" style="3" customWidth="1"/>
    <col min="15644" max="15644" width="8.109375" style="3" customWidth="1"/>
    <col min="15645" max="15645" width="13.6640625" style="3" customWidth="1"/>
    <col min="15646" max="15646" width="11.33203125" style="3" customWidth="1"/>
    <col min="15647" max="15647" width="10.6640625" style="3" customWidth="1"/>
    <col min="15648" max="15648" width="10.109375" style="3" customWidth="1"/>
    <col min="15649" max="15649" width="8.33203125" style="3" customWidth="1"/>
    <col min="15650" max="15872" width="9.109375" style="3"/>
    <col min="15873" max="15873" width="18.5546875" style="3" customWidth="1"/>
    <col min="15874" max="15874" width="8.109375" style="3" customWidth="1"/>
    <col min="15875" max="15875" width="5.33203125" style="3" customWidth="1"/>
    <col min="15876" max="15876" width="2.88671875" style="3" customWidth="1"/>
    <col min="15877" max="15877" width="8.5546875" style="3" customWidth="1"/>
    <col min="15878" max="15878" width="8.33203125" style="3" customWidth="1"/>
    <col min="15879" max="15880" width="6.88671875" style="3" customWidth="1"/>
    <col min="15881" max="15881" width="7" style="3" customWidth="1"/>
    <col min="15882" max="15882" width="7.88671875" style="3" customWidth="1"/>
    <col min="15883" max="15883" width="6.88671875" style="3" customWidth="1"/>
    <col min="15884" max="15885" width="7" style="3" customWidth="1"/>
    <col min="15886" max="15886" width="8.5546875" style="3" customWidth="1"/>
    <col min="15887" max="15889" width="8.109375" style="3" customWidth="1"/>
    <col min="15890" max="15890" width="8.5546875" style="3" customWidth="1"/>
    <col min="15891" max="15891" width="7.88671875" style="3" customWidth="1"/>
    <col min="15892" max="15892" width="8" style="3" customWidth="1"/>
    <col min="15893" max="15893" width="7.6640625" style="3" customWidth="1"/>
    <col min="15894" max="15894" width="7.44140625" style="3" customWidth="1"/>
    <col min="15895" max="15895" width="11.33203125" style="3" customWidth="1"/>
    <col min="15896" max="15896" width="9.44140625" style="3" customWidth="1"/>
    <col min="15897" max="15897" width="10.6640625" style="3" customWidth="1"/>
    <col min="15898" max="15898" width="9.88671875" style="3" customWidth="1"/>
    <col min="15899" max="15899" width="4.44140625" style="3" customWidth="1"/>
    <col min="15900" max="15900" width="8.109375" style="3" customWidth="1"/>
    <col min="15901" max="15901" width="13.6640625" style="3" customWidth="1"/>
    <col min="15902" max="15902" width="11.33203125" style="3" customWidth="1"/>
    <col min="15903" max="15903" width="10.6640625" style="3" customWidth="1"/>
    <col min="15904" max="15904" width="10.109375" style="3" customWidth="1"/>
    <col min="15905" max="15905" width="8.33203125" style="3" customWidth="1"/>
    <col min="15906" max="16128" width="9.109375" style="3"/>
    <col min="16129" max="16129" width="18.5546875" style="3" customWidth="1"/>
    <col min="16130" max="16130" width="8.109375" style="3" customWidth="1"/>
    <col min="16131" max="16131" width="5.33203125" style="3" customWidth="1"/>
    <col min="16132" max="16132" width="2.88671875" style="3" customWidth="1"/>
    <col min="16133" max="16133" width="8.5546875" style="3" customWidth="1"/>
    <col min="16134" max="16134" width="8.33203125" style="3" customWidth="1"/>
    <col min="16135" max="16136" width="6.88671875" style="3" customWidth="1"/>
    <col min="16137" max="16137" width="7" style="3" customWidth="1"/>
    <col min="16138" max="16138" width="7.88671875" style="3" customWidth="1"/>
    <col min="16139" max="16139" width="6.88671875" style="3" customWidth="1"/>
    <col min="16140" max="16141" width="7" style="3" customWidth="1"/>
    <col min="16142" max="16142" width="8.5546875" style="3" customWidth="1"/>
    <col min="16143" max="16145" width="8.109375" style="3" customWidth="1"/>
    <col min="16146" max="16146" width="8.5546875" style="3" customWidth="1"/>
    <col min="16147" max="16147" width="7.88671875" style="3" customWidth="1"/>
    <col min="16148" max="16148" width="8" style="3" customWidth="1"/>
    <col min="16149" max="16149" width="7.6640625" style="3" customWidth="1"/>
    <col min="16150" max="16150" width="7.44140625" style="3" customWidth="1"/>
    <col min="16151" max="16151" width="11.33203125" style="3" customWidth="1"/>
    <col min="16152" max="16152" width="9.44140625" style="3" customWidth="1"/>
    <col min="16153" max="16153" width="10.6640625" style="3" customWidth="1"/>
    <col min="16154" max="16154" width="9.88671875" style="3" customWidth="1"/>
    <col min="16155" max="16155" width="4.44140625" style="3" customWidth="1"/>
    <col min="16156" max="16156" width="8.109375" style="3" customWidth="1"/>
    <col min="16157" max="16157" width="13.6640625" style="3" customWidth="1"/>
    <col min="16158" max="16158" width="11.33203125" style="3" customWidth="1"/>
    <col min="16159" max="16159" width="10.6640625" style="3" customWidth="1"/>
    <col min="16160" max="16160" width="10.109375" style="3" customWidth="1"/>
    <col min="16161" max="16161" width="8.33203125" style="3" customWidth="1"/>
    <col min="16162" max="16384" width="9.109375" style="3"/>
  </cols>
  <sheetData>
    <row r="1" spans="1:34" s="7" customFormat="1" x14ac:dyDescent="0.25">
      <c r="R1" s="43"/>
      <c r="S1" s="43"/>
      <c r="T1" s="43"/>
      <c r="U1" s="43"/>
      <c r="V1" s="129" t="s">
        <v>67</v>
      </c>
      <c r="W1" s="129"/>
      <c r="X1" s="129"/>
      <c r="Y1" s="43"/>
    </row>
    <row r="2" spans="1:34" s="7" customFormat="1" x14ac:dyDescent="0.25">
      <c r="Q2" s="43"/>
      <c r="R2" s="43"/>
      <c r="S2" s="43"/>
      <c r="T2" s="43"/>
      <c r="U2" s="129" t="s">
        <v>42</v>
      </c>
      <c r="V2" s="129"/>
      <c r="W2" s="129"/>
      <c r="X2" s="129"/>
      <c r="Y2" s="43"/>
    </row>
    <row r="3" spans="1:34" s="7" customFormat="1" x14ac:dyDescent="0.25">
      <c r="A3" s="3"/>
      <c r="B3" s="3"/>
      <c r="C3" s="3"/>
      <c r="D3" s="3"/>
      <c r="E3" s="3"/>
      <c r="F3" s="3"/>
      <c r="G3" s="3"/>
      <c r="H3" s="3"/>
      <c r="I3" s="3"/>
      <c r="J3" s="3"/>
      <c r="K3" s="3"/>
      <c r="L3" s="3"/>
      <c r="M3" s="3"/>
      <c r="N3" s="3"/>
      <c r="O3" s="3"/>
      <c r="P3" s="3"/>
      <c r="Q3" s="53"/>
      <c r="R3" s="94" t="s">
        <v>68</v>
      </c>
      <c r="S3" s="94"/>
      <c r="T3" s="94"/>
      <c r="U3" s="94"/>
      <c r="V3" s="94"/>
      <c r="W3" s="94"/>
      <c r="X3" s="94"/>
      <c r="Y3" s="43"/>
    </row>
    <row r="4" spans="1:34" s="7" customFormat="1" x14ac:dyDescent="0.25">
      <c r="A4" s="3"/>
      <c r="B4" s="3"/>
      <c r="C4" s="3"/>
      <c r="D4" s="3"/>
      <c r="E4" s="3"/>
      <c r="F4" s="3"/>
      <c r="G4" s="3"/>
      <c r="H4" s="3"/>
      <c r="I4" s="3"/>
      <c r="J4" s="3"/>
      <c r="K4" s="3"/>
      <c r="L4" s="3"/>
      <c r="M4" s="3"/>
      <c r="N4" s="3"/>
      <c r="O4" s="3"/>
      <c r="P4" s="3"/>
      <c r="Q4" s="3"/>
      <c r="R4" s="3"/>
      <c r="S4" s="3"/>
      <c r="T4" s="3"/>
      <c r="U4" s="94" t="s">
        <v>44</v>
      </c>
      <c r="V4" s="94"/>
      <c r="W4" s="94"/>
      <c r="X4" s="94"/>
    </row>
    <row r="5" spans="1:34" s="7" customFormat="1" ht="15.6" x14ac:dyDescent="0.3">
      <c r="A5" s="95" t="s">
        <v>0</v>
      </c>
      <c r="B5" s="95"/>
      <c r="C5" s="95"/>
      <c r="D5" s="95"/>
      <c r="E5" s="95"/>
      <c r="F5" s="95"/>
      <c r="G5" s="95"/>
      <c r="H5" s="95"/>
      <c r="I5" s="95"/>
      <c r="J5" s="95"/>
      <c r="K5" s="95"/>
      <c r="L5" s="95"/>
      <c r="M5" s="95"/>
      <c r="N5" s="95"/>
      <c r="O5" s="95"/>
      <c r="P5" s="95"/>
      <c r="Q5" s="95"/>
      <c r="R5" s="95"/>
      <c r="S5" s="95"/>
      <c r="T5" s="95"/>
      <c r="U5" s="95"/>
      <c r="V5" s="95"/>
      <c r="W5" s="95"/>
      <c r="X5" s="95"/>
    </row>
    <row r="6" spans="1:34" s="7" customFormat="1" ht="48.75" customHeight="1" x14ac:dyDescent="0.25">
      <c r="A6" s="96" t="s">
        <v>43</v>
      </c>
      <c r="B6" s="96"/>
      <c r="C6" s="96"/>
      <c r="D6" s="96"/>
      <c r="E6" s="96"/>
      <c r="F6" s="96"/>
      <c r="G6" s="96"/>
      <c r="H6" s="96"/>
      <c r="I6" s="96"/>
      <c r="J6" s="96"/>
      <c r="K6" s="96"/>
      <c r="L6" s="96"/>
      <c r="M6" s="96"/>
      <c r="N6" s="96"/>
      <c r="O6" s="96"/>
      <c r="P6" s="96"/>
      <c r="Q6" s="96"/>
      <c r="R6" s="96"/>
      <c r="S6" s="96"/>
      <c r="T6" s="96"/>
      <c r="U6" s="96"/>
      <c r="V6" s="96"/>
      <c r="W6" s="96"/>
      <c r="X6" s="96"/>
      <c r="Y6" s="9"/>
      <c r="Z6" s="9"/>
      <c r="AA6" s="9"/>
      <c r="AB6" s="9"/>
      <c r="AC6" s="9"/>
      <c r="AD6" s="9"/>
    </row>
    <row r="7" spans="1:34" s="11" customFormat="1" ht="12.75" customHeight="1" x14ac:dyDescent="0.25">
      <c r="A7" s="7"/>
      <c r="B7" s="7"/>
      <c r="C7" s="7"/>
      <c r="D7" s="7"/>
      <c r="E7" s="7"/>
      <c r="F7" s="7"/>
      <c r="G7" s="7"/>
      <c r="H7" s="7"/>
      <c r="I7" s="7"/>
      <c r="J7" s="7"/>
      <c r="K7" s="7"/>
      <c r="L7" s="7"/>
      <c r="M7" s="7"/>
      <c r="N7" s="7"/>
      <c r="O7" s="7"/>
      <c r="P7" s="7"/>
      <c r="Q7" s="7"/>
      <c r="R7" s="7"/>
      <c r="S7" s="7"/>
      <c r="T7" s="7"/>
      <c r="U7" s="7"/>
      <c r="V7" s="7"/>
      <c r="W7" s="7"/>
      <c r="X7" s="7"/>
      <c r="Y7" s="10"/>
      <c r="Z7" s="10"/>
      <c r="AA7" s="10"/>
      <c r="AB7" s="10"/>
      <c r="AC7" s="10"/>
      <c r="AD7" s="10"/>
    </row>
    <row r="8" spans="1:34" s="11" customFormat="1" ht="12.75" customHeight="1" x14ac:dyDescent="0.25">
      <c r="A8" s="8" t="s">
        <v>16</v>
      </c>
      <c r="B8" s="8"/>
      <c r="D8" s="42"/>
      <c r="E8" s="8"/>
      <c r="F8" s="38"/>
      <c r="G8" s="7"/>
      <c r="H8" s="7"/>
      <c r="I8" s="7"/>
      <c r="J8" s="13" t="s">
        <v>9</v>
      </c>
      <c r="K8" s="105"/>
      <c r="L8" s="105"/>
      <c r="M8" s="105"/>
      <c r="N8" s="79"/>
      <c r="O8" s="69" t="s">
        <v>65</v>
      </c>
      <c r="P8" s="9"/>
      <c r="Q8" s="9"/>
      <c r="R8" s="9"/>
      <c r="S8" s="9"/>
      <c r="T8" s="9"/>
      <c r="Y8" s="55"/>
      <c r="Z8" s="55"/>
      <c r="AA8" s="10"/>
      <c r="AB8" s="10"/>
      <c r="AC8" s="10"/>
      <c r="AD8" s="10"/>
      <c r="AE8" s="10"/>
    </row>
    <row r="9" spans="1:34" s="7" customFormat="1" ht="10.5" customHeight="1" x14ac:dyDescent="0.25">
      <c r="A9" s="10"/>
      <c r="B9" s="10"/>
      <c r="C9" s="10"/>
      <c r="E9" s="11"/>
      <c r="F9" s="11"/>
      <c r="G9" s="11"/>
      <c r="H9" s="11"/>
      <c r="I9" s="11"/>
      <c r="J9" s="10"/>
      <c r="K9" s="106" t="s">
        <v>26</v>
      </c>
      <c r="L9" s="106"/>
      <c r="M9" s="106"/>
      <c r="N9" s="106"/>
      <c r="O9" s="106"/>
      <c r="P9" s="10"/>
      <c r="Q9" s="10"/>
      <c r="R9" s="10"/>
      <c r="S9" s="10"/>
      <c r="T9" s="10"/>
      <c r="U9" s="10"/>
      <c r="V9" s="10"/>
      <c r="W9" s="10"/>
      <c r="X9" s="10"/>
      <c r="Y9" s="8"/>
      <c r="Z9" s="8"/>
      <c r="AA9" s="8"/>
      <c r="AB9" s="8"/>
      <c r="AC9" s="8"/>
      <c r="AD9" s="8"/>
    </row>
    <row r="10" spans="1:34" s="7" customFormat="1" ht="11.25" customHeight="1" x14ac:dyDescent="0.25">
      <c r="A10" s="55"/>
      <c r="B10" s="55"/>
      <c r="C10" s="55"/>
      <c r="D10" s="55"/>
      <c r="E10" s="55"/>
      <c r="F10" s="55"/>
      <c r="G10" s="55"/>
      <c r="H10" s="55"/>
      <c r="I10" s="55"/>
      <c r="J10" s="55"/>
      <c r="K10" s="55"/>
      <c r="L10" s="55"/>
      <c r="M10" s="55"/>
      <c r="N10" s="55"/>
      <c r="O10" s="55"/>
      <c r="P10" s="55"/>
      <c r="Q10" s="55"/>
      <c r="R10" s="55"/>
      <c r="S10" s="55"/>
      <c r="T10" s="55"/>
      <c r="U10" s="55"/>
      <c r="V10" s="55"/>
      <c r="W10" s="55"/>
      <c r="X10" s="55"/>
      <c r="Y10" s="8"/>
      <c r="Z10" s="8"/>
      <c r="AA10" s="8"/>
      <c r="AB10" s="8"/>
      <c r="AC10" s="8"/>
      <c r="AD10" s="8"/>
    </row>
    <row r="11" spans="1:34" s="15" customFormat="1" x14ac:dyDescent="0.25">
      <c r="A11" s="8" t="s">
        <v>66</v>
      </c>
      <c r="B11" s="8"/>
      <c r="C11" s="8"/>
      <c r="D11" s="8"/>
      <c r="E11" s="7"/>
      <c r="F11" s="8"/>
      <c r="G11" s="8"/>
      <c r="H11" s="8"/>
      <c r="I11" s="8"/>
      <c r="J11" s="8"/>
      <c r="K11" s="8"/>
      <c r="L11" s="8"/>
      <c r="M11" s="8"/>
      <c r="N11" s="8"/>
      <c r="O11" s="8"/>
      <c r="P11" s="8"/>
      <c r="Q11" s="8"/>
      <c r="R11" s="8"/>
      <c r="S11" s="8"/>
      <c r="T11" s="8"/>
      <c r="U11" s="8"/>
      <c r="V11" s="8"/>
      <c r="W11" s="8"/>
      <c r="X11" s="8"/>
      <c r="Y11" s="14"/>
      <c r="Z11" s="14"/>
      <c r="AA11" s="14"/>
      <c r="AB11" s="14"/>
      <c r="AC11" s="14"/>
      <c r="AD11" s="14"/>
      <c r="AE11" s="14"/>
      <c r="AF11" s="14"/>
      <c r="AG11" s="14"/>
      <c r="AH11" s="14"/>
    </row>
    <row r="12" spans="1:34" s="15" customFormat="1" x14ac:dyDescent="0.25">
      <c r="A12" s="8"/>
      <c r="B12" s="8"/>
      <c r="C12" s="8"/>
      <c r="D12" s="8"/>
      <c r="E12" s="7"/>
      <c r="F12" s="8"/>
      <c r="G12" s="8"/>
      <c r="H12" s="8"/>
      <c r="I12" s="8"/>
      <c r="J12" s="8"/>
      <c r="K12" s="8"/>
      <c r="L12" s="8"/>
      <c r="M12" s="8"/>
      <c r="N12" s="8"/>
      <c r="O12" s="8"/>
      <c r="R12" s="8"/>
      <c r="S12" s="8"/>
      <c r="T12" s="8"/>
      <c r="U12" s="8"/>
      <c r="V12" s="8"/>
      <c r="W12" s="8"/>
      <c r="X12" s="8"/>
      <c r="Y12" s="14"/>
      <c r="Z12" s="14"/>
      <c r="AA12" s="14"/>
      <c r="AB12" s="14"/>
      <c r="AC12" s="14"/>
      <c r="AD12" s="14"/>
      <c r="AE12" s="14"/>
      <c r="AF12" s="14"/>
      <c r="AG12" s="14"/>
      <c r="AH12" s="14"/>
    </row>
    <row r="13" spans="1:34" s="7" customFormat="1" ht="12.75" customHeight="1" x14ac:dyDescent="0.25">
      <c r="A13" s="100" t="s">
        <v>38</v>
      </c>
      <c r="B13" s="100"/>
      <c r="C13" s="100"/>
      <c r="D13" s="100"/>
      <c r="E13" s="100"/>
      <c r="F13" s="100"/>
      <c r="G13" s="101"/>
      <c r="H13" s="101"/>
      <c r="I13" s="101"/>
      <c r="J13" s="101"/>
      <c r="K13" s="101"/>
      <c r="L13" s="101"/>
      <c r="M13" s="101"/>
      <c r="N13" s="101"/>
      <c r="O13" s="101"/>
      <c r="P13" s="101"/>
      <c r="Q13" s="101"/>
      <c r="R13" s="101"/>
      <c r="S13" s="101"/>
      <c r="T13" s="101"/>
      <c r="U13" s="101"/>
      <c r="V13" s="101"/>
      <c r="W13" s="101"/>
      <c r="X13" s="101"/>
    </row>
    <row r="14" spans="1:34" s="4" customFormat="1" ht="9.75" customHeight="1" x14ac:dyDescent="0.25">
      <c r="A14" s="68"/>
      <c r="B14" s="68"/>
      <c r="C14" s="68"/>
      <c r="D14" s="68"/>
      <c r="E14" s="68"/>
      <c r="F14" s="68"/>
      <c r="G14" s="72"/>
      <c r="H14" s="72"/>
      <c r="I14" s="72"/>
      <c r="J14" s="73">
        <v>1</v>
      </c>
      <c r="K14" s="72"/>
      <c r="L14" s="72"/>
      <c r="M14" s="72"/>
      <c r="N14" s="72"/>
      <c r="O14" s="16"/>
      <c r="P14" s="16"/>
      <c r="Q14" s="16"/>
      <c r="R14" s="16"/>
      <c r="S14" s="16"/>
      <c r="T14" s="16"/>
      <c r="U14" s="16"/>
      <c r="V14" s="16"/>
      <c r="W14" s="16"/>
      <c r="X14" s="16"/>
      <c r="Y14" s="5"/>
      <c r="Z14" s="5"/>
      <c r="AA14" s="5"/>
    </row>
    <row r="15" spans="1:34" s="48" customFormat="1" ht="20.25" customHeight="1" x14ac:dyDescent="0.25">
      <c r="A15" s="47"/>
      <c r="B15" s="47"/>
      <c r="C15" s="47"/>
      <c r="D15" s="47"/>
      <c r="E15" s="70"/>
      <c r="F15" s="71"/>
      <c r="G15" s="49">
        <v>0.2</v>
      </c>
      <c r="H15" s="49">
        <v>0.5</v>
      </c>
      <c r="I15" s="49"/>
      <c r="J15" s="49">
        <v>0.7</v>
      </c>
      <c r="K15" s="47">
        <v>8</v>
      </c>
      <c r="L15" s="50" t="e">
        <f>#REF!/12</f>
        <v>#REF!</v>
      </c>
      <c r="M15" s="47"/>
      <c r="N15" s="47"/>
      <c r="O15" s="70"/>
      <c r="P15" s="70"/>
      <c r="Q15" s="70"/>
      <c r="R15" s="47"/>
      <c r="S15" s="47"/>
      <c r="T15" s="47"/>
      <c r="U15" s="47"/>
      <c r="V15" s="47"/>
      <c r="W15" s="47"/>
      <c r="X15" s="47"/>
      <c r="Y15" s="51"/>
      <c r="Z15" s="51"/>
      <c r="AA15" s="51"/>
    </row>
    <row r="16" spans="1:34" s="6" customFormat="1" ht="21.75" customHeight="1" x14ac:dyDescent="0.25">
      <c r="A16" s="102" t="s">
        <v>32</v>
      </c>
      <c r="B16" s="113" t="s">
        <v>30</v>
      </c>
      <c r="C16" s="114"/>
      <c r="D16" s="115"/>
      <c r="E16" s="112" t="s">
        <v>17</v>
      </c>
      <c r="F16" s="112"/>
      <c r="G16" s="112"/>
      <c r="H16" s="112"/>
      <c r="I16" s="112"/>
      <c r="J16" s="112"/>
      <c r="K16" s="112"/>
      <c r="L16" s="112"/>
      <c r="M16" s="112"/>
      <c r="N16" s="112"/>
      <c r="O16" s="112"/>
      <c r="P16" s="112"/>
      <c r="Q16" s="112"/>
      <c r="R16" s="112"/>
      <c r="S16" s="112"/>
      <c r="T16" s="112"/>
      <c r="U16" s="148" t="s">
        <v>31</v>
      </c>
      <c r="V16" s="148"/>
      <c r="W16" s="148"/>
      <c r="X16" s="148"/>
      <c r="Y16" s="149"/>
    </row>
    <row r="17" spans="1:32" s="6" customFormat="1" ht="12" customHeight="1" x14ac:dyDescent="0.25">
      <c r="A17" s="103"/>
      <c r="B17" s="116"/>
      <c r="C17" s="117"/>
      <c r="D17" s="118"/>
      <c r="E17" s="102" t="s">
        <v>18</v>
      </c>
      <c r="F17" s="97" t="s">
        <v>12</v>
      </c>
      <c r="G17" s="97"/>
      <c r="H17" s="97"/>
      <c r="I17" s="122"/>
      <c r="J17" s="109" t="s">
        <v>28</v>
      </c>
      <c r="K17" s="97" t="s">
        <v>12</v>
      </c>
      <c r="L17" s="97"/>
      <c r="M17" s="97"/>
      <c r="N17" s="122"/>
      <c r="O17" s="130" t="s">
        <v>33</v>
      </c>
      <c r="P17" s="97" t="s">
        <v>12</v>
      </c>
      <c r="Q17" s="97"/>
      <c r="R17" s="97"/>
      <c r="S17" s="122"/>
      <c r="T17" s="130" t="s">
        <v>29</v>
      </c>
      <c r="U17" s="150" t="s">
        <v>19</v>
      </c>
      <c r="V17" s="97" t="s">
        <v>12</v>
      </c>
      <c r="W17" s="97"/>
      <c r="X17" s="97"/>
      <c r="Y17" s="149"/>
    </row>
    <row r="18" spans="1:32" s="17" customFormat="1" ht="46.5" customHeight="1" x14ac:dyDescent="0.25">
      <c r="A18" s="103"/>
      <c r="B18" s="116"/>
      <c r="C18" s="117"/>
      <c r="D18" s="118"/>
      <c r="E18" s="107"/>
      <c r="F18" s="98" t="s">
        <v>39</v>
      </c>
      <c r="G18" s="98" t="s">
        <v>40</v>
      </c>
      <c r="H18" s="98" t="s">
        <v>45</v>
      </c>
      <c r="I18" s="98" t="s">
        <v>64</v>
      </c>
      <c r="J18" s="110"/>
      <c r="K18" s="98" t="s">
        <v>39</v>
      </c>
      <c r="L18" s="98" t="s">
        <v>40</v>
      </c>
      <c r="M18" s="98" t="s">
        <v>45</v>
      </c>
      <c r="N18" s="98" t="s">
        <v>64</v>
      </c>
      <c r="O18" s="98"/>
      <c r="P18" s="98" t="s">
        <v>39</v>
      </c>
      <c r="Q18" s="98" t="s">
        <v>40</v>
      </c>
      <c r="R18" s="98" t="s">
        <v>45</v>
      </c>
      <c r="S18" s="98" t="s">
        <v>64</v>
      </c>
      <c r="T18" s="98"/>
      <c r="U18" s="150"/>
      <c r="V18" s="97" t="s">
        <v>39</v>
      </c>
      <c r="W18" s="97" t="s">
        <v>40</v>
      </c>
      <c r="X18" s="97" t="s">
        <v>41</v>
      </c>
      <c r="Y18" s="98" t="s">
        <v>64</v>
      </c>
    </row>
    <row r="19" spans="1:32" s="6" customFormat="1" ht="81.75" customHeight="1" x14ac:dyDescent="0.25">
      <c r="A19" s="104"/>
      <c r="B19" s="119"/>
      <c r="C19" s="120"/>
      <c r="D19" s="121"/>
      <c r="E19" s="108"/>
      <c r="F19" s="99"/>
      <c r="G19" s="99"/>
      <c r="H19" s="99"/>
      <c r="I19" s="99"/>
      <c r="J19" s="111"/>
      <c r="K19" s="99"/>
      <c r="L19" s="99"/>
      <c r="M19" s="99"/>
      <c r="N19" s="99"/>
      <c r="O19" s="99"/>
      <c r="P19" s="99"/>
      <c r="Q19" s="99"/>
      <c r="R19" s="99"/>
      <c r="S19" s="99"/>
      <c r="T19" s="99"/>
      <c r="U19" s="150"/>
      <c r="V19" s="97"/>
      <c r="W19" s="97"/>
      <c r="X19" s="97"/>
      <c r="Y19" s="99"/>
    </row>
    <row r="20" spans="1:32" s="19" customFormat="1" ht="9.75" customHeight="1" x14ac:dyDescent="0.25">
      <c r="A20" s="54">
        <v>1</v>
      </c>
      <c r="B20" s="85">
        <v>2</v>
      </c>
      <c r="C20" s="86"/>
      <c r="D20" s="87"/>
      <c r="E20" s="18">
        <v>3</v>
      </c>
      <c r="F20" s="18">
        <v>4</v>
      </c>
      <c r="G20" s="18">
        <v>5</v>
      </c>
      <c r="H20" s="18">
        <v>6</v>
      </c>
      <c r="I20" s="18">
        <v>7</v>
      </c>
      <c r="J20" s="54">
        <v>8</v>
      </c>
      <c r="K20" s="54">
        <v>9</v>
      </c>
      <c r="L20" s="54">
        <v>10</v>
      </c>
      <c r="M20" s="54">
        <v>11</v>
      </c>
      <c r="N20" s="54">
        <v>12</v>
      </c>
      <c r="O20" s="54">
        <v>13</v>
      </c>
      <c r="P20" s="54">
        <v>14</v>
      </c>
      <c r="Q20" s="54">
        <v>15</v>
      </c>
      <c r="R20" s="54">
        <v>16</v>
      </c>
      <c r="S20" s="54">
        <v>17</v>
      </c>
      <c r="T20" s="54">
        <v>18</v>
      </c>
      <c r="U20" s="18">
        <v>19</v>
      </c>
      <c r="V20" s="18">
        <v>20</v>
      </c>
      <c r="W20" s="18">
        <v>21</v>
      </c>
      <c r="X20" s="18">
        <v>22</v>
      </c>
      <c r="Y20" s="18">
        <v>23</v>
      </c>
    </row>
    <row r="21" spans="1:32" s="22" customFormat="1" ht="12.75" customHeight="1" x14ac:dyDescent="0.25">
      <c r="A21" s="20"/>
      <c r="B21" s="88"/>
      <c r="C21" s="89"/>
      <c r="D21" s="90"/>
      <c r="E21" s="46">
        <f>SUM(F21:I21)</f>
        <v>0</v>
      </c>
      <c r="F21" s="46"/>
      <c r="G21" s="46"/>
      <c r="H21" s="46"/>
      <c r="I21" s="46"/>
      <c r="J21" s="46">
        <f>SUM(K21:N21)</f>
        <v>0</v>
      </c>
      <c r="K21" s="34"/>
      <c r="L21" s="34"/>
      <c r="M21" s="34"/>
      <c r="N21" s="34"/>
      <c r="O21" s="35">
        <f>SUM(P21:S21)</f>
        <v>0</v>
      </c>
      <c r="P21" s="36"/>
      <c r="Q21" s="36"/>
      <c r="R21" s="36"/>
      <c r="S21" s="36"/>
      <c r="T21" s="39"/>
      <c r="U21" s="59">
        <f>SUM(V21:X21)</f>
        <v>0</v>
      </c>
      <c r="V21" s="40"/>
      <c r="W21" s="40"/>
      <c r="X21" s="40"/>
      <c r="Y21" s="40"/>
    </row>
    <row r="22" spans="1:32" s="60" customFormat="1" ht="24.75" customHeight="1" x14ac:dyDescent="0.25">
      <c r="A22" s="56" t="s">
        <v>20</v>
      </c>
      <c r="B22" s="91"/>
      <c r="C22" s="92"/>
      <c r="D22" s="93"/>
      <c r="E22" s="46">
        <f>SUM(F22:I22)</f>
        <v>0</v>
      </c>
      <c r="F22" s="57"/>
      <c r="G22" s="57"/>
      <c r="H22" s="57"/>
      <c r="I22" s="57"/>
      <c r="J22" s="46">
        <f>SUM(K22:N22)</f>
        <v>0</v>
      </c>
      <c r="K22" s="58"/>
      <c r="L22" s="58"/>
      <c r="M22" s="58"/>
      <c r="N22" s="58"/>
      <c r="O22" s="35">
        <f>SUM(P22:S22)</f>
        <v>0</v>
      </c>
      <c r="P22" s="36"/>
      <c r="Q22" s="36"/>
      <c r="R22" s="36"/>
      <c r="S22" s="36"/>
      <c r="T22" s="58"/>
      <c r="U22" s="59">
        <f>SUM(V22:X22)</f>
        <v>0</v>
      </c>
      <c r="V22" s="57"/>
      <c r="W22" s="57"/>
      <c r="X22" s="57"/>
      <c r="Y22" s="57"/>
    </row>
    <row r="23" spans="1:32" s="6" customFormat="1" ht="11.25" customHeight="1" x14ac:dyDescent="0.25">
      <c r="A23" s="23"/>
      <c r="B23" s="23"/>
      <c r="C23" s="23"/>
      <c r="D23" s="23"/>
      <c r="E23" s="24"/>
      <c r="F23" s="25"/>
      <c r="G23" s="26"/>
      <c r="H23" s="26"/>
      <c r="I23" s="26"/>
      <c r="J23" s="26"/>
      <c r="K23" s="27"/>
      <c r="L23" s="27"/>
      <c r="M23" s="27"/>
      <c r="N23" s="27"/>
      <c r="O23" s="27"/>
      <c r="P23" s="24"/>
      <c r="Q23" s="24"/>
      <c r="R23" s="24"/>
      <c r="S23" s="24"/>
      <c r="T23" s="24"/>
      <c r="U23" s="24"/>
      <c r="V23" s="24"/>
      <c r="W23" s="24"/>
      <c r="X23" s="24"/>
      <c r="Y23" s="5"/>
      <c r="Z23" s="5"/>
      <c r="AA23" s="5"/>
      <c r="AB23" s="5"/>
      <c r="AC23" s="5"/>
      <c r="AD23" s="5"/>
      <c r="AE23" s="5"/>
      <c r="AF23" s="5"/>
    </row>
    <row r="24" spans="1:32" s="6" customFormat="1" ht="11.25" customHeight="1" x14ac:dyDescent="0.25">
      <c r="A24" s="23"/>
      <c r="B24" s="23"/>
      <c r="C24" s="23"/>
      <c r="D24" s="23"/>
      <c r="E24" s="24"/>
      <c r="F24" s="26"/>
      <c r="G24" s="26"/>
      <c r="H24" s="26"/>
      <c r="I24" s="26"/>
      <c r="J24" s="26"/>
      <c r="K24" s="24"/>
      <c r="L24" s="24"/>
      <c r="M24" s="24"/>
      <c r="N24" s="24"/>
      <c r="O24" s="24"/>
      <c r="P24" s="24"/>
      <c r="Q24" s="24"/>
      <c r="R24" s="24"/>
      <c r="S24" s="24"/>
      <c r="T24" s="24"/>
      <c r="U24" s="24"/>
      <c r="V24" s="24"/>
      <c r="W24" s="24"/>
      <c r="X24" s="24"/>
      <c r="Y24" s="5"/>
      <c r="Z24" s="5"/>
      <c r="AA24" s="5"/>
      <c r="AB24" s="5"/>
      <c r="AC24" s="5"/>
      <c r="AD24" s="5"/>
      <c r="AE24" s="5"/>
      <c r="AF24" s="5"/>
    </row>
    <row r="25" spans="1:32" s="6" customFormat="1" ht="12.75" customHeight="1" x14ac:dyDescent="0.25">
      <c r="A25" s="102" t="s">
        <v>32</v>
      </c>
      <c r="B25" s="136" t="s">
        <v>34</v>
      </c>
      <c r="C25" s="137"/>
      <c r="D25" s="138"/>
      <c r="E25" s="112" t="s">
        <v>21</v>
      </c>
      <c r="F25" s="112"/>
      <c r="G25" s="112"/>
      <c r="H25" s="112"/>
      <c r="I25" s="112"/>
      <c r="J25" s="112"/>
      <c r="K25" s="112"/>
      <c r="L25" s="112"/>
      <c r="M25" s="112"/>
      <c r="N25" s="112"/>
      <c r="O25" s="112"/>
      <c r="P25" s="112"/>
      <c r="Q25" s="112"/>
      <c r="R25" s="112"/>
      <c r="S25" s="112"/>
      <c r="T25" s="112"/>
      <c r="U25" s="148" t="s">
        <v>22</v>
      </c>
    </row>
    <row r="26" spans="1:32" s="6" customFormat="1" ht="12" customHeight="1" x14ac:dyDescent="0.25">
      <c r="A26" s="103"/>
      <c r="B26" s="139"/>
      <c r="C26" s="140"/>
      <c r="D26" s="141"/>
      <c r="E26" s="147" t="s">
        <v>27</v>
      </c>
      <c r="F26" s="97" t="s">
        <v>12</v>
      </c>
      <c r="G26" s="97"/>
      <c r="H26" s="97"/>
      <c r="I26" s="122"/>
      <c r="J26" s="131" t="s">
        <v>28</v>
      </c>
      <c r="K26" s="145" t="s">
        <v>12</v>
      </c>
      <c r="L26" s="156"/>
      <c r="M26" s="156"/>
      <c r="N26" s="157"/>
      <c r="O26" s="97" t="s">
        <v>33</v>
      </c>
      <c r="P26" s="97" t="s">
        <v>12</v>
      </c>
      <c r="Q26" s="97"/>
      <c r="R26" s="97"/>
      <c r="S26" s="122"/>
      <c r="T26" s="131" t="s">
        <v>29</v>
      </c>
      <c r="U26" s="122"/>
    </row>
    <row r="27" spans="1:32" s="28" customFormat="1" ht="94.5" customHeight="1" x14ac:dyDescent="0.2">
      <c r="A27" s="103"/>
      <c r="B27" s="142"/>
      <c r="C27" s="143"/>
      <c r="D27" s="144"/>
      <c r="E27" s="147"/>
      <c r="F27" s="98" t="s">
        <v>39</v>
      </c>
      <c r="G27" s="98" t="s">
        <v>40</v>
      </c>
      <c r="H27" s="98" t="s">
        <v>45</v>
      </c>
      <c r="I27" s="98" t="s">
        <v>64</v>
      </c>
      <c r="J27" s="132"/>
      <c r="K27" s="130" t="s">
        <v>39</v>
      </c>
      <c r="L27" s="130" t="s">
        <v>40</v>
      </c>
      <c r="M27" s="98" t="s">
        <v>45</v>
      </c>
      <c r="N27" s="98" t="s">
        <v>64</v>
      </c>
      <c r="O27" s="97"/>
      <c r="P27" s="98" t="s">
        <v>39</v>
      </c>
      <c r="Q27" s="98" t="s">
        <v>40</v>
      </c>
      <c r="R27" s="98" t="s">
        <v>45</v>
      </c>
      <c r="S27" s="98" t="s">
        <v>64</v>
      </c>
      <c r="T27" s="132"/>
      <c r="U27" s="122"/>
    </row>
    <row r="28" spans="1:32" s="6" customFormat="1" ht="33" customHeight="1" x14ac:dyDescent="0.25">
      <c r="A28" s="104"/>
      <c r="B28" s="66" t="s">
        <v>23</v>
      </c>
      <c r="C28" s="145" t="s">
        <v>24</v>
      </c>
      <c r="D28" s="146"/>
      <c r="E28" s="147"/>
      <c r="F28" s="99"/>
      <c r="G28" s="99"/>
      <c r="H28" s="99"/>
      <c r="I28" s="99"/>
      <c r="J28" s="133"/>
      <c r="K28" s="99"/>
      <c r="L28" s="99"/>
      <c r="M28" s="99"/>
      <c r="N28" s="99"/>
      <c r="O28" s="97"/>
      <c r="P28" s="99"/>
      <c r="Q28" s="99"/>
      <c r="R28" s="99"/>
      <c r="S28" s="99"/>
      <c r="T28" s="133"/>
      <c r="U28" s="122"/>
    </row>
    <row r="29" spans="1:32" s="19" customFormat="1" ht="9.75" customHeight="1" x14ac:dyDescent="0.25">
      <c r="A29" s="54">
        <v>1</v>
      </c>
      <c r="B29" s="65">
        <v>24</v>
      </c>
      <c r="C29" s="85">
        <v>25</v>
      </c>
      <c r="D29" s="87"/>
      <c r="E29" s="54">
        <v>26</v>
      </c>
      <c r="F29" s="54">
        <v>27</v>
      </c>
      <c r="G29" s="54">
        <v>28</v>
      </c>
      <c r="H29" s="54">
        <v>29</v>
      </c>
      <c r="I29" s="54">
        <v>30</v>
      </c>
      <c r="J29" s="54">
        <v>31</v>
      </c>
      <c r="K29" s="54">
        <v>32</v>
      </c>
      <c r="L29" s="54">
        <v>33</v>
      </c>
      <c r="M29" s="54">
        <v>34</v>
      </c>
      <c r="N29" s="54">
        <v>35</v>
      </c>
      <c r="O29" s="54">
        <v>36</v>
      </c>
      <c r="P29" s="54">
        <v>37</v>
      </c>
      <c r="Q29" s="54">
        <v>38</v>
      </c>
      <c r="R29" s="54">
        <v>39</v>
      </c>
      <c r="S29" s="54">
        <v>40</v>
      </c>
      <c r="T29" s="54">
        <v>41</v>
      </c>
      <c r="U29" s="54">
        <v>42</v>
      </c>
    </row>
    <row r="30" spans="1:32" s="22" customFormat="1" ht="12" customHeight="1" x14ac:dyDescent="0.25">
      <c r="A30" s="20"/>
      <c r="B30" s="80">
        <f>IF(O30&gt;0,(U21/O30*1000),0)</f>
        <v>0</v>
      </c>
      <c r="C30" s="134">
        <f>IF($K$8="1 квартал",(B30*(55/3)),IF($K$8="полугодие",(B30*(116/6)),IF($K$8="9 месяцев",(B30*(182/9)),IF($K$8="год",(B30*(247/12)),0))))</f>
        <v>0</v>
      </c>
      <c r="D30" s="135"/>
      <c r="E30" s="44">
        <f>SUM(F30:I30)</f>
        <v>0</v>
      </c>
      <c r="F30" s="44">
        <f>IF($K$8="1 квартал",SUM(#REF!),IF($K$8="полугодие",SUM(#REF!),IF($K$8="9 месяцев",SUM(#REF!),IF($K$8="год",SUM(#REF!),0))))</f>
        <v>0</v>
      </c>
      <c r="G30" s="44">
        <f>IF($K$8="1 квартал",SUM(#REF!),IF($K$8="полугодие",SUM(#REF!),IF($K$8="9 месяцев",SUM(#REF!),IF($K$8="год",SUM(#REF!),0))))</f>
        <v>0</v>
      </c>
      <c r="H30" s="44">
        <f>IF($K$8="1 квартал",SUM(#REF!),IF($K$8="полугодие",SUM(#REF!),IF($K$8="9 месяцев",SUM(#REF!),IF($K$8="год",SUM(#REF!),0))))</f>
        <v>0</v>
      </c>
      <c r="I30" s="44">
        <v>0</v>
      </c>
      <c r="J30" s="52">
        <f>SUM(K30:N30)</f>
        <v>0</v>
      </c>
      <c r="K30" s="44">
        <f>IF($K$8="1 квартал",SUM(#REF!)/3,IF($K$8="полугодие",SUM(#REF!)/6,IF($K$8="9 месяцев",SUM(#REF!)/9,IF($K$8="год",SUM(#REF!)/12,0))))</f>
        <v>0</v>
      </c>
      <c r="L30" s="44">
        <f>IF($K$8="1 квартал",SUM(#REF!)/3,IF($K$8="полугодие",SUM(#REF!)/6,IF($K$8="9 месяцев",SUM(#REF!)/9,IF($K$8="год",SUM(#REF!)/12,0))))</f>
        <v>0</v>
      </c>
      <c r="M30" s="44">
        <f>IF($K$8="1 квартал",SUM(#REF!)/3,IF($K$8="полугодие",SUM(#REF!)/6,IF($K$8="9 месяцев",SUM(#REF!)/9,IF($K$8="год",SUM(#REF!)/12,0))))</f>
        <v>0</v>
      </c>
      <c r="N30" s="44">
        <v>0</v>
      </c>
      <c r="O30" s="41">
        <f>SUM(P30:S30)</f>
        <v>0</v>
      </c>
      <c r="P30" s="45">
        <f>IF($K$8="1 квартал",SUM(#REF!),IF($K$8="полугодие",SUM(#REF!),IF($K$8="9 месяцев",SUM(#REF!),IF($K$8="год",SUM(#REF!),0))))</f>
        <v>0</v>
      </c>
      <c r="Q30" s="45">
        <f>IF($K$8="1 квартал",SUM(#REF!),IF($K$8="полугодие",SUM(#REF!),IF($K$8="9 месяцев",SUM(#REF!),IF($K$8="год",SUM(#REF!),0))))</f>
        <v>0</v>
      </c>
      <c r="R30" s="45">
        <f>IF($K$8="1 квартал",SUM(#REF!),IF($K$8="полугодие",SUM(#REF!),IF($K$8="9 месяцев",SUM(#REF!),IF($K$8="год",SUM(#REF!),0))))</f>
        <v>0</v>
      </c>
      <c r="S30" s="45">
        <v>0</v>
      </c>
      <c r="T30" s="45">
        <f>IF($K$8="1 квартал",SUM(#REF!)/3,IF($K$8="полугодие",SUM(#REF!)/6,IF($K$8="9 месяцев",SUM(#REF!)/9,IF($K$8="год",SUM(#REF!)/12,0))))</f>
        <v>0</v>
      </c>
      <c r="U30" s="37">
        <f>IF(B21&gt;0,E30/B21,0)</f>
        <v>0</v>
      </c>
    </row>
    <row r="31" spans="1:32" s="60" customFormat="1" ht="22.5" customHeight="1" x14ac:dyDescent="0.25">
      <c r="A31" s="56" t="s">
        <v>20</v>
      </c>
      <c r="B31" s="76">
        <f>IF(O31&gt;0,(U22/O31*1000),0)</f>
        <v>0</v>
      </c>
      <c r="C31" s="158">
        <f>IF($K$8="1 квартал",(B31*(55/3)),IF($K$8="полугодие",(B31*(116/6)),IF($K$8="9 месяцев",(B31*(182/9)),IF($K$8="год",(B31*(247/12)),0))))</f>
        <v>0</v>
      </c>
      <c r="D31" s="159"/>
      <c r="E31" s="61">
        <f>SUM(F31:H31)</f>
        <v>0</v>
      </c>
      <c r="F31" s="62">
        <v>0</v>
      </c>
      <c r="G31" s="62">
        <v>0</v>
      </c>
      <c r="H31" s="62">
        <v>0</v>
      </c>
      <c r="I31" s="62">
        <v>0</v>
      </c>
      <c r="J31" s="36">
        <f>SUM(K31:M31)</f>
        <v>0</v>
      </c>
      <c r="K31" s="63">
        <v>0</v>
      </c>
      <c r="L31" s="63">
        <v>0</v>
      </c>
      <c r="M31" s="63">
        <v>0</v>
      </c>
      <c r="N31" s="63">
        <v>0</v>
      </c>
      <c r="O31" s="35">
        <f>SUM(P31:R31)</f>
        <v>0</v>
      </c>
      <c r="P31" s="63">
        <v>0</v>
      </c>
      <c r="Q31" s="63">
        <v>0</v>
      </c>
      <c r="R31" s="63">
        <v>0</v>
      </c>
      <c r="S31" s="63">
        <v>0</v>
      </c>
      <c r="T31" s="64">
        <v>0</v>
      </c>
      <c r="U31" s="37">
        <f>IF(B22&gt;0,E31/B22,0)</f>
        <v>0</v>
      </c>
    </row>
    <row r="32" spans="1:32" s="22" customFormat="1" ht="10.5" customHeight="1" x14ac:dyDescent="0.25">
      <c r="A32" s="29"/>
      <c r="L32" s="14"/>
      <c r="M32" s="14"/>
      <c r="N32" s="14"/>
      <c r="O32" s="14"/>
      <c r="T32" s="30"/>
      <c r="Y32" s="21"/>
      <c r="Z32" s="21"/>
      <c r="AA32" s="21"/>
      <c r="AB32" s="21"/>
      <c r="AC32" s="21"/>
      <c r="AD32" s="21"/>
      <c r="AE32" s="21"/>
    </row>
    <row r="33" spans="1:29" ht="10.5" customHeight="1" x14ac:dyDescent="0.25">
      <c r="A33" s="29"/>
      <c r="B33" s="22"/>
      <c r="C33" s="22"/>
      <c r="D33" s="22"/>
      <c r="E33" s="22"/>
      <c r="F33" s="22"/>
      <c r="G33" s="22"/>
      <c r="H33" s="22"/>
      <c r="I33" s="22"/>
      <c r="J33" s="22"/>
      <c r="K33" s="22"/>
      <c r="L33" s="31"/>
      <c r="M33" s="22"/>
      <c r="N33" s="22"/>
      <c r="O33" s="22"/>
      <c r="P33" s="22"/>
      <c r="Q33" s="22"/>
      <c r="R33" s="22"/>
      <c r="S33" s="22"/>
      <c r="T33" s="30"/>
      <c r="U33" s="22"/>
      <c r="V33" s="7"/>
      <c r="W33" s="7"/>
      <c r="X33" s="7"/>
    </row>
    <row r="34" spans="1:29" ht="12.75" customHeight="1" x14ac:dyDescent="0.25">
      <c r="A34" s="12" t="s">
        <v>1</v>
      </c>
      <c r="B34" s="12"/>
      <c r="C34" s="12"/>
      <c r="D34" s="12"/>
      <c r="E34" s="126"/>
      <c r="F34" s="126"/>
      <c r="G34" s="126"/>
      <c r="H34" s="32"/>
      <c r="I34" s="32"/>
      <c r="J34" s="33"/>
      <c r="K34" s="127"/>
      <c r="L34" s="127"/>
      <c r="M34" s="127"/>
      <c r="N34" s="127"/>
      <c r="O34" s="127"/>
      <c r="P34" s="32"/>
      <c r="Q34" s="32"/>
      <c r="R34" s="32"/>
      <c r="S34" s="32"/>
      <c r="T34" s="32"/>
      <c r="U34" s="32"/>
      <c r="V34" s="7"/>
      <c r="W34" s="7"/>
      <c r="X34" s="7"/>
    </row>
    <row r="35" spans="1:29" ht="12.75" customHeight="1" x14ac:dyDescent="0.25">
      <c r="A35" s="12"/>
      <c r="B35" s="12"/>
      <c r="C35" s="12"/>
      <c r="D35" s="12"/>
      <c r="E35" s="125" t="s">
        <v>5</v>
      </c>
      <c r="F35" s="125"/>
      <c r="G35" s="125"/>
      <c r="H35" s="67"/>
      <c r="I35" s="75"/>
      <c r="J35" s="33"/>
      <c r="K35" s="125" t="s">
        <v>3</v>
      </c>
      <c r="L35" s="125"/>
      <c r="M35" s="125"/>
      <c r="N35" s="75"/>
      <c r="O35" s="67"/>
      <c r="P35" s="67"/>
      <c r="Q35" s="67"/>
      <c r="R35" s="67"/>
      <c r="S35" s="75"/>
      <c r="T35" s="67"/>
      <c r="U35" s="33"/>
      <c r="V35" s="7"/>
      <c r="W35" s="7"/>
      <c r="X35" s="7"/>
    </row>
    <row r="36" spans="1:29" ht="12.75" customHeight="1" x14ac:dyDescent="0.25">
      <c r="A36" s="12"/>
      <c r="B36" s="12"/>
      <c r="C36" s="12"/>
      <c r="D36" s="12"/>
      <c r="E36" s="33"/>
      <c r="F36" s="33"/>
      <c r="H36" s="33"/>
      <c r="I36" s="33"/>
      <c r="J36" s="33"/>
      <c r="K36" s="33"/>
      <c r="L36" s="33"/>
      <c r="M36" s="33"/>
      <c r="N36" s="33"/>
      <c r="O36" s="33"/>
      <c r="P36" s="33"/>
      <c r="Q36" s="33"/>
      <c r="R36" s="33"/>
      <c r="S36" s="33"/>
      <c r="T36" s="33"/>
      <c r="U36" s="33"/>
      <c r="V36" s="7"/>
      <c r="W36" s="7"/>
      <c r="X36" s="7"/>
    </row>
    <row r="37" spans="1:29" ht="12.75" customHeight="1" x14ac:dyDescent="0.25">
      <c r="A37" s="12" t="s">
        <v>4</v>
      </c>
      <c r="B37" s="12"/>
      <c r="C37" s="12"/>
      <c r="D37" s="12"/>
      <c r="E37" s="126"/>
      <c r="F37" s="126"/>
      <c r="G37" s="126"/>
      <c r="H37" s="32"/>
      <c r="I37" s="32"/>
      <c r="J37" s="33"/>
      <c r="K37" s="127"/>
      <c r="L37" s="127"/>
      <c r="M37" s="127"/>
      <c r="N37" s="127"/>
      <c r="O37" s="127"/>
      <c r="P37" s="32"/>
      <c r="Q37" s="32"/>
      <c r="R37" s="32"/>
      <c r="S37" s="32"/>
      <c r="T37" s="32"/>
      <c r="U37" s="33"/>
      <c r="V37" s="7"/>
      <c r="W37" s="7"/>
      <c r="X37" s="7"/>
      <c r="Z37" s="4"/>
      <c r="AA37" s="4"/>
      <c r="AB37" s="4"/>
      <c r="AC37" s="4"/>
    </row>
    <row r="38" spans="1:29" ht="12.75" customHeight="1" x14ac:dyDescent="0.25">
      <c r="A38" s="12"/>
      <c r="B38" s="12"/>
      <c r="C38" s="12"/>
      <c r="D38" s="12"/>
      <c r="E38" s="125" t="s">
        <v>5</v>
      </c>
      <c r="F38" s="125"/>
      <c r="G38" s="125"/>
      <c r="H38" s="67"/>
      <c r="I38" s="75"/>
      <c r="J38" s="33"/>
      <c r="K38" s="123" t="s">
        <v>3</v>
      </c>
      <c r="L38" s="123"/>
      <c r="M38" s="123"/>
      <c r="N38" s="78"/>
      <c r="O38" s="67"/>
      <c r="P38" s="67"/>
      <c r="Q38" s="67"/>
      <c r="R38" s="67"/>
      <c r="S38" s="75"/>
      <c r="T38" s="67"/>
      <c r="U38" s="33"/>
      <c r="V38" s="7"/>
      <c r="W38" s="7"/>
      <c r="X38" s="7"/>
    </row>
    <row r="39" spans="1:29" ht="12.75" customHeight="1" x14ac:dyDescent="0.25">
      <c r="A39" s="12"/>
      <c r="B39" s="12"/>
      <c r="C39" s="12"/>
      <c r="D39" s="12"/>
      <c r="E39" s="33"/>
      <c r="F39" s="32"/>
      <c r="H39" s="32"/>
      <c r="I39" s="32"/>
      <c r="J39" s="33"/>
      <c r="K39" s="33"/>
      <c r="L39" s="33"/>
      <c r="M39" s="33"/>
      <c r="N39" s="33"/>
      <c r="O39" s="33"/>
      <c r="P39" s="33"/>
      <c r="Q39" s="33"/>
      <c r="R39" s="33"/>
      <c r="S39" s="33"/>
      <c r="T39" s="33"/>
      <c r="U39" s="33"/>
      <c r="V39" s="7"/>
      <c r="W39" s="7"/>
      <c r="X39" s="7"/>
    </row>
    <row r="40" spans="1:29" ht="12.75" customHeight="1" x14ac:dyDescent="0.25">
      <c r="A40" s="12" t="s">
        <v>6</v>
      </c>
      <c r="B40" s="12"/>
      <c r="C40" s="12"/>
      <c r="D40" s="12"/>
      <c r="E40" s="127"/>
      <c r="F40" s="127"/>
      <c r="G40" s="127"/>
      <c r="H40" s="32"/>
      <c r="I40" s="32"/>
      <c r="J40" s="33"/>
      <c r="K40" s="126"/>
      <c r="L40" s="126"/>
      <c r="M40" s="126"/>
      <c r="N40" s="32"/>
      <c r="O40" s="32"/>
      <c r="P40" s="32"/>
      <c r="Q40" s="127"/>
      <c r="R40" s="127"/>
      <c r="S40" s="127"/>
      <c r="T40" s="127"/>
      <c r="U40" s="127"/>
      <c r="V40" s="7"/>
      <c r="W40" s="7"/>
      <c r="X40" s="7"/>
    </row>
    <row r="41" spans="1:29" ht="12.75" customHeight="1" x14ac:dyDescent="0.25">
      <c r="A41" s="7"/>
      <c r="B41" s="7"/>
      <c r="C41" s="7"/>
      <c r="D41" s="7"/>
      <c r="E41" s="125" t="s">
        <v>10</v>
      </c>
      <c r="F41" s="125"/>
      <c r="G41" s="125"/>
      <c r="H41" s="67"/>
      <c r="I41" s="75"/>
      <c r="J41" s="33"/>
      <c r="K41" s="125" t="s">
        <v>2</v>
      </c>
      <c r="L41" s="125"/>
      <c r="M41" s="125"/>
      <c r="N41" s="75"/>
      <c r="O41" s="67"/>
      <c r="P41" s="67"/>
      <c r="Q41" s="123" t="s">
        <v>3</v>
      </c>
      <c r="R41" s="123"/>
      <c r="S41" s="123"/>
      <c r="T41" s="123"/>
      <c r="U41" s="7"/>
      <c r="V41" s="7"/>
      <c r="W41" s="7"/>
      <c r="X41" s="7"/>
    </row>
    <row r="42" spans="1:29" ht="11.25" customHeight="1" x14ac:dyDescent="0.25">
      <c r="A42" s="7"/>
      <c r="B42" s="7"/>
      <c r="C42" s="7"/>
      <c r="D42" s="7"/>
      <c r="E42" s="33"/>
      <c r="F42" s="33"/>
      <c r="H42" s="33"/>
      <c r="I42" s="33"/>
      <c r="J42" s="33"/>
      <c r="K42" s="33"/>
      <c r="L42" s="33"/>
      <c r="M42" s="33"/>
      <c r="N42" s="33"/>
      <c r="O42" s="33"/>
      <c r="P42" s="33"/>
      <c r="Q42" s="33"/>
      <c r="R42" s="33"/>
      <c r="S42" s="33"/>
      <c r="T42" s="7"/>
      <c r="U42" s="7"/>
      <c r="V42" s="7"/>
      <c r="W42" s="7"/>
      <c r="X42" s="7"/>
    </row>
    <row r="43" spans="1:29" x14ac:dyDescent="0.25">
      <c r="A43" s="7"/>
      <c r="B43" s="7"/>
      <c r="C43" s="7"/>
      <c r="D43" s="7"/>
      <c r="E43" s="128"/>
      <c r="F43" s="127"/>
      <c r="G43" s="127"/>
      <c r="H43" s="33"/>
      <c r="I43" s="33"/>
      <c r="J43" s="33"/>
      <c r="K43" s="127"/>
      <c r="L43" s="127"/>
      <c r="M43" s="127"/>
      <c r="N43" s="127"/>
      <c r="O43" s="127"/>
      <c r="P43" s="32"/>
      <c r="Q43" s="124"/>
      <c r="R43" s="124"/>
      <c r="S43" s="124"/>
      <c r="T43" s="124"/>
      <c r="U43" s="7"/>
      <c r="V43" s="7"/>
      <c r="W43" s="7"/>
      <c r="X43" s="7"/>
    </row>
    <row r="44" spans="1:29" x14ac:dyDescent="0.25">
      <c r="A44" s="7"/>
      <c r="B44" s="7"/>
      <c r="C44" s="7"/>
      <c r="D44" s="7"/>
      <c r="E44" s="125" t="s">
        <v>25</v>
      </c>
      <c r="F44" s="125"/>
      <c r="G44" s="125"/>
      <c r="H44" s="33"/>
      <c r="I44" s="33"/>
      <c r="J44" s="33"/>
      <c r="K44" s="123" t="s">
        <v>8</v>
      </c>
      <c r="L44" s="123"/>
      <c r="M44" s="123"/>
      <c r="N44" s="78"/>
      <c r="O44" s="67"/>
      <c r="P44" s="67"/>
      <c r="Q44" s="123" t="s">
        <v>7</v>
      </c>
      <c r="R44" s="123"/>
      <c r="S44" s="123"/>
      <c r="T44" s="123"/>
      <c r="U44" s="7"/>
      <c r="V44" s="7"/>
      <c r="W44" s="7"/>
      <c r="X44" s="7"/>
    </row>
    <row r="45" spans="1:29" ht="21" customHeight="1" x14ac:dyDescent="0.25"/>
    <row r="46" spans="1:29" x14ac:dyDescent="0.25">
      <c r="A46" s="7"/>
      <c r="B46" s="7"/>
      <c r="C46" s="7"/>
      <c r="D46" s="7"/>
      <c r="E46" s="7"/>
      <c r="F46" s="7"/>
      <c r="G46" s="7"/>
      <c r="H46" s="7"/>
    </row>
    <row r="47" spans="1:29" ht="25.5" hidden="1" customHeight="1" x14ac:dyDescent="0.25">
      <c r="A47" s="151" t="s">
        <v>46</v>
      </c>
      <c r="B47" s="154" t="s">
        <v>47</v>
      </c>
      <c r="C47" s="154"/>
      <c r="D47" s="155"/>
      <c r="E47" s="147" t="s">
        <v>27</v>
      </c>
      <c r="F47" s="97" t="s">
        <v>12</v>
      </c>
      <c r="G47" s="97"/>
      <c r="H47" s="97"/>
      <c r="I47" s="149"/>
    </row>
    <row r="48" spans="1:29" ht="31.5" hidden="1" customHeight="1" x14ac:dyDescent="0.25">
      <c r="A48" s="152"/>
      <c r="B48" s="154"/>
      <c r="C48" s="154"/>
      <c r="D48" s="155"/>
      <c r="E48" s="147"/>
      <c r="F48" s="97" t="s">
        <v>48</v>
      </c>
      <c r="G48" s="97" t="s">
        <v>49</v>
      </c>
      <c r="H48" s="97" t="s">
        <v>50</v>
      </c>
      <c r="I48" s="97" t="s">
        <v>63</v>
      </c>
    </row>
    <row r="49" spans="1:9" ht="26.25" hidden="1" customHeight="1" x14ac:dyDescent="0.25">
      <c r="A49" s="153"/>
      <c r="B49" s="74" t="s">
        <v>23</v>
      </c>
      <c r="C49" s="97" t="s">
        <v>24</v>
      </c>
      <c r="D49" s="145"/>
      <c r="E49" s="147"/>
      <c r="F49" s="97"/>
      <c r="G49" s="97"/>
      <c r="H49" s="97"/>
      <c r="I49" s="97"/>
    </row>
    <row r="50" spans="1:9" hidden="1" x14ac:dyDescent="0.25">
      <c r="B50" s="77">
        <v>21</v>
      </c>
      <c r="C50" s="85">
        <v>22</v>
      </c>
      <c r="D50" s="86"/>
      <c r="E50" s="54">
        <v>23</v>
      </c>
      <c r="F50" s="54">
        <v>24</v>
      </c>
      <c r="G50" s="54">
        <v>25</v>
      </c>
      <c r="H50" s="54">
        <v>26</v>
      </c>
      <c r="I50" s="81"/>
    </row>
    <row r="51" spans="1:9" hidden="1" x14ac:dyDescent="0.25">
      <c r="A51" s="81" t="s">
        <v>51</v>
      </c>
      <c r="B51" s="82">
        <f>IF(L51&gt;0,(Q51/L51*1000),0)</f>
        <v>0</v>
      </c>
      <c r="C51" s="160">
        <f>IF(U51&gt;0,Q51/U51*1000,0)</f>
        <v>0</v>
      </c>
      <c r="D51" s="161"/>
      <c r="E51" s="84">
        <f>SUM(F51:H51)</f>
        <v>0</v>
      </c>
      <c r="F51" s="83"/>
      <c r="G51" s="83"/>
      <c r="H51" s="83"/>
      <c r="I51" s="81"/>
    </row>
    <row r="52" spans="1:9" hidden="1" x14ac:dyDescent="0.25">
      <c r="A52" s="81" t="s">
        <v>52</v>
      </c>
      <c r="B52" s="82">
        <f t="shared" ref="B52:B62" si="0">IF(L52&gt;0,(Q52/L52*1000),0)</f>
        <v>0</v>
      </c>
      <c r="C52" s="160">
        <f>IF(U52&gt;0,Q52/U52*1000,0)</f>
        <v>0</v>
      </c>
      <c r="D52" s="161"/>
      <c r="E52" s="84">
        <f>SUM(F52:H52)</f>
        <v>2045.1</v>
      </c>
      <c r="F52" s="83">
        <f>465972.95/1000</f>
        <v>466</v>
      </c>
      <c r="G52" s="83">
        <f>1079198.19/1000</f>
        <v>1079.2</v>
      </c>
      <c r="H52" s="83">
        <f>499891.78/1000</f>
        <v>499.9</v>
      </c>
      <c r="I52" s="81"/>
    </row>
    <row r="53" spans="1:9" hidden="1" x14ac:dyDescent="0.25">
      <c r="A53" s="81" t="s">
        <v>53</v>
      </c>
      <c r="B53" s="82">
        <f t="shared" si="0"/>
        <v>0</v>
      </c>
      <c r="C53" s="160">
        <f t="shared" ref="C53:C56" si="1">IF(U53&gt;0,Q53/U53*1000,0)</f>
        <v>0</v>
      </c>
      <c r="D53" s="161"/>
      <c r="E53" s="84">
        <f t="shared" ref="E53:E62" si="2">SUM(F53:H53)</f>
        <v>2056.1999999999998</v>
      </c>
      <c r="F53" s="83">
        <f>490903.54/1000</f>
        <v>490.9</v>
      </c>
      <c r="G53" s="83">
        <f>1082190.74/1000</f>
        <v>1082.2</v>
      </c>
      <c r="H53" s="83">
        <f>482974.5/1000+0.1</f>
        <v>483.1</v>
      </c>
      <c r="I53" s="81"/>
    </row>
    <row r="54" spans="1:9" hidden="1" x14ac:dyDescent="0.25">
      <c r="A54" s="81" t="s">
        <v>54</v>
      </c>
      <c r="B54" s="82">
        <f t="shared" si="0"/>
        <v>0</v>
      </c>
      <c r="C54" s="160">
        <f t="shared" si="1"/>
        <v>0</v>
      </c>
      <c r="D54" s="161"/>
      <c r="E54" s="84">
        <f t="shared" si="2"/>
        <v>2197</v>
      </c>
      <c r="F54" s="83">
        <f>583094/1000</f>
        <v>583.1</v>
      </c>
      <c r="G54" s="83">
        <f>1095028.44/1000</f>
        <v>1095</v>
      </c>
      <c r="H54" s="83">
        <f>518941.9/1000</f>
        <v>518.9</v>
      </c>
      <c r="I54" s="81"/>
    </row>
    <row r="55" spans="1:9" hidden="1" x14ac:dyDescent="0.25">
      <c r="A55" s="81" t="s">
        <v>55</v>
      </c>
      <c r="B55" s="82">
        <f t="shared" si="0"/>
        <v>0</v>
      </c>
      <c r="C55" s="160">
        <f t="shared" si="1"/>
        <v>0</v>
      </c>
      <c r="D55" s="161"/>
      <c r="E55" s="84">
        <f t="shared" si="2"/>
        <v>2343.8000000000002</v>
      </c>
      <c r="F55" s="83">
        <f>563472.4/1000</f>
        <v>563.5</v>
      </c>
      <c r="G55" s="83">
        <f>1232251.97/1000</f>
        <v>1232.3</v>
      </c>
      <c r="H55" s="83">
        <f>548037.1/1000</f>
        <v>548</v>
      </c>
      <c r="I55" s="81"/>
    </row>
    <row r="56" spans="1:9" hidden="1" x14ac:dyDescent="0.25">
      <c r="A56" s="81" t="s">
        <v>56</v>
      </c>
      <c r="B56" s="82">
        <f t="shared" si="0"/>
        <v>0</v>
      </c>
      <c r="C56" s="160">
        <f t="shared" si="1"/>
        <v>0</v>
      </c>
      <c r="D56" s="161"/>
      <c r="E56" s="84">
        <f t="shared" si="2"/>
        <v>2131</v>
      </c>
      <c r="F56" s="83">
        <f>525521.8/1000</f>
        <v>525.5</v>
      </c>
      <c r="G56" s="83">
        <f>1098427.3/1000</f>
        <v>1098.4000000000001</v>
      </c>
      <c r="H56" s="83">
        <f>507084.32/1000</f>
        <v>507.1</v>
      </c>
      <c r="I56" s="81"/>
    </row>
    <row r="57" spans="1:9" hidden="1" x14ac:dyDescent="0.25">
      <c r="A57" s="81" t="s">
        <v>57</v>
      </c>
      <c r="B57" s="82">
        <f>IF(L57&gt;0,(Q57/L57*1000),0)</f>
        <v>0</v>
      </c>
      <c r="C57" s="160">
        <f>IF(U57&gt;0,Q57/U57*1000,0)</f>
        <v>0</v>
      </c>
      <c r="D57" s="161"/>
      <c r="E57" s="84">
        <f t="shared" si="2"/>
        <v>1405.1</v>
      </c>
      <c r="F57" s="83">
        <f>357466.18/1000</f>
        <v>357.5</v>
      </c>
      <c r="G57" s="83">
        <f>711468.7/1000</f>
        <v>711.5</v>
      </c>
      <c r="H57" s="83">
        <f>336069.14/1000</f>
        <v>336.1</v>
      </c>
      <c r="I57" s="81"/>
    </row>
    <row r="58" spans="1:9" hidden="1" x14ac:dyDescent="0.25">
      <c r="A58" s="81" t="s">
        <v>58</v>
      </c>
      <c r="B58" s="82">
        <f t="shared" si="0"/>
        <v>0</v>
      </c>
      <c r="C58" s="160">
        <f t="shared" ref="C58" si="3">IF(U58&gt;0,Q58/U58*1000,0)</f>
        <v>0</v>
      </c>
      <c r="D58" s="161"/>
      <c r="E58" s="84">
        <f t="shared" si="2"/>
        <v>1056.5999999999999</v>
      </c>
      <c r="F58" s="83">
        <f>279720.7/1000</f>
        <v>279.7</v>
      </c>
      <c r="G58" s="83">
        <f>550866.09/1000</f>
        <v>550.9</v>
      </c>
      <c r="H58" s="83">
        <f>226035/1000</f>
        <v>226</v>
      </c>
      <c r="I58" s="81"/>
    </row>
    <row r="59" spans="1:9" hidden="1" x14ac:dyDescent="0.25">
      <c r="A59" s="81" t="s">
        <v>59</v>
      </c>
      <c r="B59" s="82">
        <f t="shared" si="0"/>
        <v>0</v>
      </c>
      <c r="C59" s="160">
        <f>IF(U59&gt;0,Q59/U59*1000,0)</f>
        <v>0</v>
      </c>
      <c r="D59" s="161"/>
      <c r="E59" s="84">
        <f t="shared" si="2"/>
        <v>1024.4000000000001</v>
      </c>
      <c r="F59" s="83">
        <f>280554.93/1000</f>
        <v>280.60000000000002</v>
      </c>
      <c r="G59" s="83">
        <f>520892.32/1000</f>
        <v>520.9</v>
      </c>
      <c r="H59" s="83">
        <f>222910.49/1000</f>
        <v>222.9</v>
      </c>
      <c r="I59" s="81"/>
    </row>
    <row r="60" spans="1:9" hidden="1" x14ac:dyDescent="0.25">
      <c r="A60" s="81" t="s">
        <v>60</v>
      </c>
      <c r="B60" s="82">
        <f t="shared" si="0"/>
        <v>0</v>
      </c>
      <c r="C60" s="160">
        <f t="shared" ref="C60:C62" si="4">IF(U60&gt;0,Q60/U60*1000,0)</f>
        <v>0</v>
      </c>
      <c r="D60" s="161"/>
      <c r="E60" s="84">
        <f t="shared" si="2"/>
        <v>1704.5</v>
      </c>
      <c r="F60" s="83">
        <f>419147.77/1000</f>
        <v>419.1</v>
      </c>
      <c r="G60" s="83">
        <f>829962.95/1000</f>
        <v>830</v>
      </c>
      <c r="H60" s="83">
        <f>455374.87/1000</f>
        <v>455.4</v>
      </c>
      <c r="I60" s="81"/>
    </row>
    <row r="61" spans="1:9" hidden="1" x14ac:dyDescent="0.25">
      <c r="A61" s="81" t="s">
        <v>61</v>
      </c>
      <c r="B61" s="82">
        <f t="shared" si="0"/>
        <v>0</v>
      </c>
      <c r="C61" s="160">
        <f t="shared" si="4"/>
        <v>0</v>
      </c>
      <c r="D61" s="161"/>
      <c r="E61" s="84">
        <f t="shared" si="2"/>
        <v>2115.8000000000002</v>
      </c>
      <c r="F61" s="83">
        <f>480585.4/1000</f>
        <v>480.6</v>
      </c>
      <c r="G61" s="83">
        <f>1078258.69/1000</f>
        <v>1078.3</v>
      </c>
      <c r="H61" s="83">
        <f>556930.3/1000</f>
        <v>556.9</v>
      </c>
      <c r="I61" s="81"/>
    </row>
    <row r="62" spans="1:9" hidden="1" x14ac:dyDescent="0.25">
      <c r="A62" s="81" t="s">
        <v>62</v>
      </c>
      <c r="B62" s="82">
        <f t="shared" si="0"/>
        <v>0</v>
      </c>
      <c r="C62" s="160">
        <f t="shared" si="4"/>
        <v>0</v>
      </c>
      <c r="D62" s="161"/>
      <c r="E62" s="84">
        <f t="shared" si="2"/>
        <v>3610.7</v>
      </c>
      <c r="F62" s="83">
        <f>833743.96/1000</f>
        <v>833.7</v>
      </c>
      <c r="G62" s="83">
        <f>1823485.76/1000-0.8</f>
        <v>1822.7</v>
      </c>
      <c r="H62" s="83">
        <f>954290.12/1000</f>
        <v>954.3</v>
      </c>
      <c r="I62" s="81"/>
    </row>
  </sheetData>
  <sheetProtection selectLockedCells="1"/>
  <customSheetViews>
    <customSheetView guid="{18957A33-EE31-4FF2-A6D6-F08F99550A41}" showPageBreaks="1" printArea="1" view="pageBreakPreview">
      <selection activeCell="B39" sqref="B39"/>
      <rowBreaks count="1" manualBreakCount="1">
        <brk id="44" max="20" man="1"/>
      </rowBreaks>
      <pageMargins left="0.27559055118110237" right="0.27559055118110237" top="0.27559055118110237" bottom="0.27559055118110237" header="0.31496062992125984" footer="0.31496062992125984"/>
      <printOptions horizontalCentered="1" verticalCentered="1"/>
      <pageSetup paperSize="9" scale="84" orientation="landscape" r:id="rId1"/>
      <headerFooter>
        <oddFooter>&amp;R&amp;"Times New Roman,обычный"Страница &amp;P из &amp;NДата печати:&amp;D&amp;"Arial,обычный"</oddFooter>
      </headerFooter>
    </customSheetView>
  </customSheetViews>
  <mergeCells count="111">
    <mergeCell ref="C50:D50"/>
    <mergeCell ref="C51:D51"/>
    <mergeCell ref="C52:D52"/>
    <mergeCell ref="C58:D58"/>
    <mergeCell ref="C59:D59"/>
    <mergeCell ref="C60:D60"/>
    <mergeCell ref="C61:D61"/>
    <mergeCell ref="C62:D62"/>
    <mergeCell ref="C53:D53"/>
    <mergeCell ref="C54:D54"/>
    <mergeCell ref="C55:D55"/>
    <mergeCell ref="C56:D56"/>
    <mergeCell ref="C57:D57"/>
    <mergeCell ref="Y18:Y19"/>
    <mergeCell ref="V17:Y17"/>
    <mergeCell ref="U16:Y16"/>
    <mergeCell ref="X18:X19"/>
    <mergeCell ref="U17:U19"/>
    <mergeCell ref="A47:A49"/>
    <mergeCell ref="B47:D48"/>
    <mergeCell ref="E47:E49"/>
    <mergeCell ref="F48:F49"/>
    <mergeCell ref="G48:G49"/>
    <mergeCell ref="H48:H49"/>
    <mergeCell ref="I48:I49"/>
    <mergeCell ref="F26:I26"/>
    <mergeCell ref="K26:N26"/>
    <mergeCell ref="C31:D31"/>
    <mergeCell ref="E44:G44"/>
    <mergeCell ref="K44:M44"/>
    <mergeCell ref="A25:A28"/>
    <mergeCell ref="F47:I47"/>
    <mergeCell ref="C49:D49"/>
    <mergeCell ref="R27:R28"/>
    <mergeCell ref="H27:H28"/>
    <mergeCell ref="J26:J28"/>
    <mergeCell ref="E34:G34"/>
    <mergeCell ref="F27:F28"/>
    <mergeCell ref="G27:G28"/>
    <mergeCell ref="U25:U28"/>
    <mergeCell ref="K37:O37"/>
    <mergeCell ref="E40:G40"/>
    <mergeCell ref="E41:G41"/>
    <mergeCell ref="K34:O34"/>
    <mergeCell ref="P27:P28"/>
    <mergeCell ref="L27:L28"/>
    <mergeCell ref="P26:S26"/>
    <mergeCell ref="I27:I28"/>
    <mergeCell ref="N27:N28"/>
    <mergeCell ref="S27:S28"/>
    <mergeCell ref="V1:X1"/>
    <mergeCell ref="U2:X2"/>
    <mergeCell ref="U4:X4"/>
    <mergeCell ref="T17:T19"/>
    <mergeCell ref="T26:T28"/>
    <mergeCell ref="K27:K28"/>
    <mergeCell ref="Q27:Q28"/>
    <mergeCell ref="O26:O28"/>
    <mergeCell ref="C30:D30"/>
    <mergeCell ref="C29:D29"/>
    <mergeCell ref="B25:D27"/>
    <mergeCell ref="C28:D28"/>
    <mergeCell ref="E26:E28"/>
    <mergeCell ref="O17:O19"/>
    <mergeCell ref="L18:L19"/>
    <mergeCell ref="F18:F19"/>
    <mergeCell ref="G18:G19"/>
    <mergeCell ref="M18:M19"/>
    <mergeCell ref="N18:N19"/>
    <mergeCell ref="K17:N17"/>
    <mergeCell ref="I18:I19"/>
    <mergeCell ref="F17:I17"/>
    <mergeCell ref="E25:T25"/>
    <mergeCell ref="M27:M28"/>
    <mergeCell ref="Q44:T44"/>
    <mergeCell ref="Q43:T43"/>
    <mergeCell ref="K41:M41"/>
    <mergeCell ref="Q41:T41"/>
    <mergeCell ref="K38:M38"/>
    <mergeCell ref="K40:M40"/>
    <mergeCell ref="K35:M35"/>
    <mergeCell ref="E37:G37"/>
    <mergeCell ref="E38:G38"/>
    <mergeCell ref="Q40:U40"/>
    <mergeCell ref="K43:O43"/>
    <mergeCell ref="E35:G35"/>
    <mergeCell ref="E43:G43"/>
    <mergeCell ref="B20:D20"/>
    <mergeCell ref="B21:D21"/>
    <mergeCell ref="B22:D22"/>
    <mergeCell ref="R3:X3"/>
    <mergeCell ref="A5:X5"/>
    <mergeCell ref="A6:X6"/>
    <mergeCell ref="W18:W19"/>
    <mergeCell ref="Q18:Q19"/>
    <mergeCell ref="R18:R19"/>
    <mergeCell ref="P18:P19"/>
    <mergeCell ref="A13:F13"/>
    <mergeCell ref="G13:X13"/>
    <mergeCell ref="A16:A19"/>
    <mergeCell ref="K8:M8"/>
    <mergeCell ref="K9:O9"/>
    <mergeCell ref="E17:E19"/>
    <mergeCell ref="J17:J19"/>
    <mergeCell ref="H18:H19"/>
    <mergeCell ref="K18:K19"/>
    <mergeCell ref="E16:T16"/>
    <mergeCell ref="V18:V19"/>
    <mergeCell ref="B16:D19"/>
    <mergeCell ref="P17:S17"/>
    <mergeCell ref="S18:S19"/>
  </mergeCells>
  <phoneticPr fontId="0" type="noConversion"/>
  <conditionalFormatting sqref="Q43">
    <cfRule type="expression" dxfId="15" priority="15" stopIfTrue="1">
      <formula>IF($Q$43="",1,0)</formula>
    </cfRule>
  </conditionalFormatting>
  <conditionalFormatting sqref="E21:E22">
    <cfRule type="cellIs" dxfId="14" priority="14" stopIfTrue="1" operator="greaterThan">
      <formula>$B$21</formula>
    </cfRule>
  </conditionalFormatting>
  <conditionalFormatting sqref="F30">
    <cfRule type="expression" dxfId="13" priority="13" stopIfTrue="1">
      <formula>IF($F$30&gt;$V$21*20%,1)</formula>
    </cfRule>
  </conditionalFormatting>
  <conditionalFormatting sqref="G30">
    <cfRule type="expression" dxfId="12" priority="12" stopIfTrue="1">
      <formula>IF($G$30&gt;$W$21*50%,1)</formula>
    </cfRule>
  </conditionalFormatting>
  <conditionalFormatting sqref="H30:I30">
    <cfRule type="expression" dxfId="11" priority="11" stopIfTrue="1">
      <formula>IF($H$30&gt;$X$21*70%,1)</formula>
    </cfRule>
  </conditionalFormatting>
  <conditionalFormatting sqref="G13">
    <cfRule type="expression" dxfId="10" priority="16" stopIfTrue="1">
      <formula>IF($G$13="",1,0)</formula>
    </cfRule>
  </conditionalFormatting>
  <conditionalFormatting sqref="K8:N8">
    <cfRule type="expression" dxfId="9" priority="10" stopIfTrue="1">
      <formula>IF($K$8="-",1,0)</formula>
    </cfRule>
  </conditionalFormatting>
  <conditionalFormatting sqref="O8">
    <cfRule type="expression" dxfId="8" priority="9" stopIfTrue="1">
      <formula>IF($O$8="-",1,0)</formula>
    </cfRule>
  </conditionalFormatting>
  <conditionalFormatting sqref="D8">
    <cfRule type="expression" dxfId="7" priority="8" stopIfTrue="1">
      <formula>IF($D$8="",1,0)</formula>
    </cfRule>
  </conditionalFormatting>
  <conditionalFormatting sqref="K34">
    <cfRule type="expression" dxfId="6" priority="7" stopIfTrue="1">
      <formula>IF($J$32="",1,0)</formula>
    </cfRule>
  </conditionalFormatting>
  <conditionalFormatting sqref="K37">
    <cfRule type="expression" dxfId="5" priority="6" stopIfTrue="1">
      <formula>IF($J$35="",1,0)</formula>
    </cfRule>
  </conditionalFormatting>
  <conditionalFormatting sqref="E40">
    <cfRule type="expression" dxfId="4" priority="5" stopIfTrue="1">
      <formula>IF($D$38="",1,0)</formula>
    </cfRule>
  </conditionalFormatting>
  <conditionalFormatting sqref="Q40">
    <cfRule type="expression" dxfId="3" priority="4" stopIfTrue="1">
      <formula>IF($Q$38="",1,0)</formula>
    </cfRule>
  </conditionalFormatting>
  <conditionalFormatting sqref="K43">
    <cfRule type="expression" dxfId="2" priority="2" stopIfTrue="1">
      <formula>IF($J$41="",1,0)</formula>
    </cfRule>
  </conditionalFormatting>
  <conditionalFormatting sqref="E43:G43">
    <cfRule type="expression" dxfId="1" priority="17" stopIfTrue="1">
      <formula>IF(#REF!="",1,0)</formula>
    </cfRule>
  </conditionalFormatting>
  <conditionalFormatting sqref="J21:J22">
    <cfRule type="cellIs" dxfId="0" priority="1" stopIfTrue="1" operator="greaterThan">
      <formula>$B$21</formula>
    </cfRule>
  </conditionalFormatting>
  <dataValidations count="3">
    <dataValidation type="list" allowBlank="1" showInputMessage="1" showErrorMessage="1" sqref="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K65526 JF65526 TB65526 ACX65526 AMT65526 AWP65526 BGL65526 BQH65526 CAD65526 CJZ65526 CTV65526 DDR65526 DNN65526 DXJ65526 EHF65526 ERB65526 FAX65526 FKT65526 FUP65526 GEL65526 GOH65526 GYD65526 HHZ65526 HRV65526 IBR65526 ILN65526 IVJ65526 JFF65526 JPB65526 JYX65526 KIT65526 KSP65526 LCL65526 LMH65526 LWD65526 MFZ65526 MPV65526 MZR65526 NJN65526 NTJ65526 ODF65526 ONB65526 OWX65526 PGT65526 PQP65526 QAL65526 QKH65526 QUD65526 RDZ65526 RNV65526 RXR65526 SHN65526 SRJ65526 TBF65526 TLB65526 TUX65526 UET65526 UOP65526 UYL65526 VIH65526 VSD65526 WBZ65526 WLV65526 WVR65526 K131062 JF131062 TB131062 ACX131062 AMT131062 AWP131062 BGL131062 BQH131062 CAD131062 CJZ131062 CTV131062 DDR131062 DNN131062 DXJ131062 EHF131062 ERB131062 FAX131062 FKT131062 FUP131062 GEL131062 GOH131062 GYD131062 HHZ131062 HRV131062 IBR131062 ILN131062 IVJ131062 JFF131062 JPB131062 JYX131062 KIT131062 KSP131062 LCL131062 LMH131062 LWD131062 MFZ131062 MPV131062 MZR131062 NJN131062 NTJ131062 ODF131062 ONB131062 OWX131062 PGT131062 PQP131062 QAL131062 QKH131062 QUD131062 RDZ131062 RNV131062 RXR131062 SHN131062 SRJ131062 TBF131062 TLB131062 TUX131062 UET131062 UOP131062 UYL131062 VIH131062 VSD131062 WBZ131062 WLV131062 WVR131062 K196598 JF196598 TB196598 ACX196598 AMT196598 AWP196598 BGL196598 BQH196598 CAD196598 CJZ196598 CTV196598 DDR196598 DNN196598 DXJ196598 EHF196598 ERB196598 FAX196598 FKT196598 FUP196598 GEL196598 GOH196598 GYD196598 HHZ196598 HRV196598 IBR196598 ILN196598 IVJ196598 JFF196598 JPB196598 JYX196598 KIT196598 KSP196598 LCL196598 LMH196598 LWD196598 MFZ196598 MPV196598 MZR196598 NJN196598 NTJ196598 ODF196598 ONB196598 OWX196598 PGT196598 PQP196598 QAL196598 QKH196598 QUD196598 RDZ196598 RNV196598 RXR196598 SHN196598 SRJ196598 TBF196598 TLB196598 TUX196598 UET196598 UOP196598 UYL196598 VIH196598 VSD196598 WBZ196598 WLV196598 WVR196598 K262134 JF262134 TB262134 ACX262134 AMT262134 AWP262134 BGL262134 BQH262134 CAD262134 CJZ262134 CTV262134 DDR262134 DNN262134 DXJ262134 EHF262134 ERB262134 FAX262134 FKT262134 FUP262134 GEL262134 GOH262134 GYD262134 HHZ262134 HRV262134 IBR262134 ILN262134 IVJ262134 JFF262134 JPB262134 JYX262134 KIT262134 KSP262134 LCL262134 LMH262134 LWD262134 MFZ262134 MPV262134 MZR262134 NJN262134 NTJ262134 ODF262134 ONB262134 OWX262134 PGT262134 PQP262134 QAL262134 QKH262134 QUD262134 RDZ262134 RNV262134 RXR262134 SHN262134 SRJ262134 TBF262134 TLB262134 TUX262134 UET262134 UOP262134 UYL262134 VIH262134 VSD262134 WBZ262134 WLV262134 WVR262134 K327670 JF327670 TB327670 ACX327670 AMT327670 AWP327670 BGL327670 BQH327670 CAD327670 CJZ327670 CTV327670 DDR327670 DNN327670 DXJ327670 EHF327670 ERB327670 FAX327670 FKT327670 FUP327670 GEL327670 GOH327670 GYD327670 HHZ327670 HRV327670 IBR327670 ILN327670 IVJ327670 JFF327670 JPB327670 JYX327670 KIT327670 KSP327670 LCL327670 LMH327670 LWD327670 MFZ327670 MPV327670 MZR327670 NJN327670 NTJ327670 ODF327670 ONB327670 OWX327670 PGT327670 PQP327670 QAL327670 QKH327670 QUD327670 RDZ327670 RNV327670 RXR327670 SHN327670 SRJ327670 TBF327670 TLB327670 TUX327670 UET327670 UOP327670 UYL327670 VIH327670 VSD327670 WBZ327670 WLV327670 WVR327670 K393206 JF393206 TB393206 ACX393206 AMT393206 AWP393206 BGL393206 BQH393206 CAD393206 CJZ393206 CTV393206 DDR393206 DNN393206 DXJ393206 EHF393206 ERB393206 FAX393206 FKT393206 FUP393206 GEL393206 GOH393206 GYD393206 HHZ393206 HRV393206 IBR393206 ILN393206 IVJ393206 JFF393206 JPB393206 JYX393206 KIT393206 KSP393206 LCL393206 LMH393206 LWD393206 MFZ393206 MPV393206 MZR393206 NJN393206 NTJ393206 ODF393206 ONB393206 OWX393206 PGT393206 PQP393206 QAL393206 QKH393206 QUD393206 RDZ393206 RNV393206 RXR393206 SHN393206 SRJ393206 TBF393206 TLB393206 TUX393206 UET393206 UOP393206 UYL393206 VIH393206 VSD393206 WBZ393206 WLV393206 WVR393206 K458742 JF458742 TB458742 ACX458742 AMT458742 AWP458742 BGL458742 BQH458742 CAD458742 CJZ458742 CTV458742 DDR458742 DNN458742 DXJ458742 EHF458742 ERB458742 FAX458742 FKT458742 FUP458742 GEL458742 GOH458742 GYD458742 HHZ458742 HRV458742 IBR458742 ILN458742 IVJ458742 JFF458742 JPB458742 JYX458742 KIT458742 KSP458742 LCL458742 LMH458742 LWD458742 MFZ458742 MPV458742 MZR458742 NJN458742 NTJ458742 ODF458742 ONB458742 OWX458742 PGT458742 PQP458742 QAL458742 QKH458742 QUD458742 RDZ458742 RNV458742 RXR458742 SHN458742 SRJ458742 TBF458742 TLB458742 TUX458742 UET458742 UOP458742 UYL458742 VIH458742 VSD458742 WBZ458742 WLV458742 WVR458742 K524278 JF524278 TB524278 ACX524278 AMT524278 AWP524278 BGL524278 BQH524278 CAD524278 CJZ524278 CTV524278 DDR524278 DNN524278 DXJ524278 EHF524278 ERB524278 FAX524278 FKT524278 FUP524278 GEL524278 GOH524278 GYD524278 HHZ524278 HRV524278 IBR524278 ILN524278 IVJ524278 JFF524278 JPB524278 JYX524278 KIT524278 KSP524278 LCL524278 LMH524278 LWD524278 MFZ524278 MPV524278 MZR524278 NJN524278 NTJ524278 ODF524278 ONB524278 OWX524278 PGT524278 PQP524278 QAL524278 QKH524278 QUD524278 RDZ524278 RNV524278 RXR524278 SHN524278 SRJ524278 TBF524278 TLB524278 TUX524278 UET524278 UOP524278 UYL524278 VIH524278 VSD524278 WBZ524278 WLV524278 WVR524278 K589814 JF589814 TB589814 ACX589814 AMT589814 AWP589814 BGL589814 BQH589814 CAD589814 CJZ589814 CTV589814 DDR589814 DNN589814 DXJ589814 EHF589814 ERB589814 FAX589814 FKT589814 FUP589814 GEL589814 GOH589814 GYD589814 HHZ589814 HRV589814 IBR589814 ILN589814 IVJ589814 JFF589814 JPB589814 JYX589814 KIT589814 KSP589814 LCL589814 LMH589814 LWD589814 MFZ589814 MPV589814 MZR589814 NJN589814 NTJ589814 ODF589814 ONB589814 OWX589814 PGT589814 PQP589814 QAL589814 QKH589814 QUD589814 RDZ589814 RNV589814 RXR589814 SHN589814 SRJ589814 TBF589814 TLB589814 TUX589814 UET589814 UOP589814 UYL589814 VIH589814 VSD589814 WBZ589814 WLV589814 WVR589814 K655350 JF655350 TB655350 ACX655350 AMT655350 AWP655350 BGL655350 BQH655350 CAD655350 CJZ655350 CTV655350 DDR655350 DNN655350 DXJ655350 EHF655350 ERB655350 FAX655350 FKT655350 FUP655350 GEL655350 GOH655350 GYD655350 HHZ655350 HRV655350 IBR655350 ILN655350 IVJ655350 JFF655350 JPB655350 JYX655350 KIT655350 KSP655350 LCL655350 LMH655350 LWD655350 MFZ655350 MPV655350 MZR655350 NJN655350 NTJ655350 ODF655350 ONB655350 OWX655350 PGT655350 PQP655350 QAL655350 QKH655350 QUD655350 RDZ655350 RNV655350 RXR655350 SHN655350 SRJ655350 TBF655350 TLB655350 TUX655350 UET655350 UOP655350 UYL655350 VIH655350 VSD655350 WBZ655350 WLV655350 WVR655350 K720886 JF720886 TB720886 ACX720886 AMT720886 AWP720886 BGL720886 BQH720886 CAD720886 CJZ720886 CTV720886 DDR720886 DNN720886 DXJ720886 EHF720886 ERB720886 FAX720886 FKT720886 FUP720886 GEL720886 GOH720886 GYD720886 HHZ720886 HRV720886 IBR720886 ILN720886 IVJ720886 JFF720886 JPB720886 JYX720886 KIT720886 KSP720886 LCL720886 LMH720886 LWD720886 MFZ720886 MPV720886 MZR720886 NJN720886 NTJ720886 ODF720886 ONB720886 OWX720886 PGT720886 PQP720886 QAL720886 QKH720886 QUD720886 RDZ720886 RNV720886 RXR720886 SHN720886 SRJ720886 TBF720886 TLB720886 TUX720886 UET720886 UOP720886 UYL720886 VIH720886 VSD720886 WBZ720886 WLV720886 WVR720886 K786422 JF786422 TB786422 ACX786422 AMT786422 AWP786422 BGL786422 BQH786422 CAD786422 CJZ786422 CTV786422 DDR786422 DNN786422 DXJ786422 EHF786422 ERB786422 FAX786422 FKT786422 FUP786422 GEL786422 GOH786422 GYD786422 HHZ786422 HRV786422 IBR786422 ILN786422 IVJ786422 JFF786422 JPB786422 JYX786422 KIT786422 KSP786422 LCL786422 LMH786422 LWD786422 MFZ786422 MPV786422 MZR786422 NJN786422 NTJ786422 ODF786422 ONB786422 OWX786422 PGT786422 PQP786422 QAL786422 QKH786422 QUD786422 RDZ786422 RNV786422 RXR786422 SHN786422 SRJ786422 TBF786422 TLB786422 TUX786422 UET786422 UOP786422 UYL786422 VIH786422 VSD786422 WBZ786422 WLV786422 WVR786422 K851958 JF851958 TB851958 ACX851958 AMT851958 AWP851958 BGL851958 BQH851958 CAD851958 CJZ851958 CTV851958 DDR851958 DNN851958 DXJ851958 EHF851958 ERB851958 FAX851958 FKT851958 FUP851958 GEL851958 GOH851958 GYD851958 HHZ851958 HRV851958 IBR851958 ILN851958 IVJ851958 JFF851958 JPB851958 JYX851958 KIT851958 KSP851958 LCL851958 LMH851958 LWD851958 MFZ851958 MPV851958 MZR851958 NJN851958 NTJ851958 ODF851958 ONB851958 OWX851958 PGT851958 PQP851958 QAL851958 QKH851958 QUD851958 RDZ851958 RNV851958 RXR851958 SHN851958 SRJ851958 TBF851958 TLB851958 TUX851958 UET851958 UOP851958 UYL851958 VIH851958 VSD851958 WBZ851958 WLV851958 WVR851958 K917494 JF917494 TB917494 ACX917494 AMT917494 AWP917494 BGL917494 BQH917494 CAD917494 CJZ917494 CTV917494 DDR917494 DNN917494 DXJ917494 EHF917494 ERB917494 FAX917494 FKT917494 FUP917494 GEL917494 GOH917494 GYD917494 HHZ917494 HRV917494 IBR917494 ILN917494 IVJ917494 JFF917494 JPB917494 JYX917494 KIT917494 KSP917494 LCL917494 LMH917494 LWD917494 MFZ917494 MPV917494 MZR917494 NJN917494 NTJ917494 ODF917494 ONB917494 OWX917494 PGT917494 PQP917494 QAL917494 QKH917494 QUD917494 RDZ917494 RNV917494 RXR917494 SHN917494 SRJ917494 TBF917494 TLB917494 TUX917494 UET917494 UOP917494 UYL917494 VIH917494 VSD917494 WBZ917494 WLV917494 WVR917494 K983030 JF983030 TB983030 ACX983030 AMT983030 AWP983030 BGL983030 BQH983030 CAD983030 CJZ983030 CTV983030 DDR983030 DNN983030 DXJ983030 EHF983030 ERB983030 FAX983030 FKT983030 FUP983030 GEL983030 GOH983030 GYD983030 HHZ983030 HRV983030 IBR983030 ILN983030 IVJ983030 JFF983030 JPB983030 JYX983030 KIT983030 KSP983030 LCL983030 LMH983030 LWD983030 MFZ983030 MPV983030 MZR983030 NJN983030 NTJ983030 ODF983030 ONB983030 OWX983030 PGT983030 PQP983030 QAL983030 QKH983030 QUD983030 RDZ983030 RNV983030 RXR983030 SHN983030 SRJ983030 TBF983030 TLB983030 TUX983030 UET983030 UOP983030 UYL983030 VIH983030 VSD983030 WBZ983030 WLV983030 WVR983030">
      <formula1>период</formula1>
    </dataValidation>
    <dataValidation type="list" allowBlank="1" showInputMessage="1" showErrorMessage="1" sqref="WVU983030 JI8 TE8 ADA8 AMW8 AWS8 BGO8 BQK8 CAG8 CKC8 CTY8 DDU8 DNQ8 DXM8 EHI8 ERE8 FBA8 FKW8 FUS8 GEO8 GOK8 GYG8 HIC8 HRY8 IBU8 ILQ8 IVM8 JFI8 JPE8 JZA8 KIW8 KSS8 LCO8 LMK8 LWG8 MGC8 MPY8 MZU8 NJQ8 NTM8 ODI8 ONE8 OXA8 PGW8 PQS8 QAO8 QKK8 QUG8 REC8 RNY8 RXU8 SHQ8 SRM8 TBI8 TLE8 TVA8 UEW8 UOS8 UYO8 VIK8 VSG8 WCC8 WLY8 WVU8 O65526 JI65526 TE65526 ADA65526 AMW65526 AWS65526 BGO65526 BQK65526 CAG65526 CKC65526 CTY65526 DDU65526 DNQ65526 DXM65526 EHI65526 ERE65526 FBA65526 FKW65526 FUS65526 GEO65526 GOK65526 GYG65526 HIC65526 HRY65526 IBU65526 ILQ65526 IVM65526 JFI65526 JPE65526 JZA65526 KIW65526 KSS65526 LCO65526 LMK65526 LWG65526 MGC65526 MPY65526 MZU65526 NJQ65526 NTM65526 ODI65526 ONE65526 OXA65526 PGW65526 PQS65526 QAO65526 QKK65526 QUG65526 REC65526 RNY65526 RXU65526 SHQ65526 SRM65526 TBI65526 TLE65526 TVA65526 UEW65526 UOS65526 UYO65526 VIK65526 VSG65526 WCC65526 WLY65526 WVU65526 O131062 JI131062 TE131062 ADA131062 AMW131062 AWS131062 BGO131062 BQK131062 CAG131062 CKC131062 CTY131062 DDU131062 DNQ131062 DXM131062 EHI131062 ERE131062 FBA131062 FKW131062 FUS131062 GEO131062 GOK131062 GYG131062 HIC131062 HRY131062 IBU131062 ILQ131062 IVM131062 JFI131062 JPE131062 JZA131062 KIW131062 KSS131062 LCO131062 LMK131062 LWG131062 MGC131062 MPY131062 MZU131062 NJQ131062 NTM131062 ODI131062 ONE131062 OXA131062 PGW131062 PQS131062 QAO131062 QKK131062 QUG131062 REC131062 RNY131062 RXU131062 SHQ131062 SRM131062 TBI131062 TLE131062 TVA131062 UEW131062 UOS131062 UYO131062 VIK131062 VSG131062 WCC131062 WLY131062 WVU131062 O196598 JI196598 TE196598 ADA196598 AMW196598 AWS196598 BGO196598 BQK196598 CAG196598 CKC196598 CTY196598 DDU196598 DNQ196598 DXM196598 EHI196598 ERE196598 FBA196598 FKW196598 FUS196598 GEO196598 GOK196598 GYG196598 HIC196598 HRY196598 IBU196598 ILQ196598 IVM196598 JFI196598 JPE196598 JZA196598 KIW196598 KSS196598 LCO196598 LMK196598 LWG196598 MGC196598 MPY196598 MZU196598 NJQ196598 NTM196598 ODI196598 ONE196598 OXA196598 PGW196598 PQS196598 QAO196598 QKK196598 QUG196598 REC196598 RNY196598 RXU196598 SHQ196598 SRM196598 TBI196598 TLE196598 TVA196598 UEW196598 UOS196598 UYO196598 VIK196598 VSG196598 WCC196598 WLY196598 WVU196598 O262134 JI262134 TE262134 ADA262134 AMW262134 AWS262134 BGO262134 BQK262134 CAG262134 CKC262134 CTY262134 DDU262134 DNQ262134 DXM262134 EHI262134 ERE262134 FBA262134 FKW262134 FUS262134 GEO262134 GOK262134 GYG262134 HIC262134 HRY262134 IBU262134 ILQ262134 IVM262134 JFI262134 JPE262134 JZA262134 KIW262134 KSS262134 LCO262134 LMK262134 LWG262134 MGC262134 MPY262134 MZU262134 NJQ262134 NTM262134 ODI262134 ONE262134 OXA262134 PGW262134 PQS262134 QAO262134 QKK262134 QUG262134 REC262134 RNY262134 RXU262134 SHQ262134 SRM262134 TBI262134 TLE262134 TVA262134 UEW262134 UOS262134 UYO262134 VIK262134 VSG262134 WCC262134 WLY262134 WVU262134 O327670 JI327670 TE327670 ADA327670 AMW327670 AWS327670 BGO327670 BQK327670 CAG327670 CKC327670 CTY327670 DDU327670 DNQ327670 DXM327670 EHI327670 ERE327670 FBA327670 FKW327670 FUS327670 GEO327670 GOK327670 GYG327670 HIC327670 HRY327670 IBU327670 ILQ327670 IVM327670 JFI327670 JPE327670 JZA327670 KIW327670 KSS327670 LCO327670 LMK327670 LWG327670 MGC327670 MPY327670 MZU327670 NJQ327670 NTM327670 ODI327670 ONE327670 OXA327670 PGW327670 PQS327670 QAO327670 QKK327670 QUG327670 REC327670 RNY327670 RXU327670 SHQ327670 SRM327670 TBI327670 TLE327670 TVA327670 UEW327670 UOS327670 UYO327670 VIK327670 VSG327670 WCC327670 WLY327670 WVU327670 O393206 JI393206 TE393206 ADA393206 AMW393206 AWS393206 BGO393206 BQK393206 CAG393206 CKC393206 CTY393206 DDU393206 DNQ393206 DXM393206 EHI393206 ERE393206 FBA393206 FKW393206 FUS393206 GEO393206 GOK393206 GYG393206 HIC393206 HRY393206 IBU393206 ILQ393206 IVM393206 JFI393206 JPE393206 JZA393206 KIW393206 KSS393206 LCO393206 LMK393206 LWG393206 MGC393206 MPY393206 MZU393206 NJQ393206 NTM393206 ODI393206 ONE393206 OXA393206 PGW393206 PQS393206 QAO393206 QKK393206 QUG393206 REC393206 RNY393206 RXU393206 SHQ393206 SRM393206 TBI393206 TLE393206 TVA393206 UEW393206 UOS393206 UYO393206 VIK393206 VSG393206 WCC393206 WLY393206 WVU393206 O458742 JI458742 TE458742 ADA458742 AMW458742 AWS458742 BGO458742 BQK458742 CAG458742 CKC458742 CTY458742 DDU458742 DNQ458742 DXM458742 EHI458742 ERE458742 FBA458742 FKW458742 FUS458742 GEO458742 GOK458742 GYG458742 HIC458742 HRY458742 IBU458742 ILQ458742 IVM458742 JFI458742 JPE458742 JZA458742 KIW458742 KSS458742 LCO458742 LMK458742 LWG458742 MGC458742 MPY458742 MZU458742 NJQ458742 NTM458742 ODI458742 ONE458742 OXA458742 PGW458742 PQS458742 QAO458742 QKK458742 QUG458742 REC458742 RNY458742 RXU458742 SHQ458742 SRM458742 TBI458742 TLE458742 TVA458742 UEW458742 UOS458742 UYO458742 VIK458742 VSG458742 WCC458742 WLY458742 WVU458742 O524278 JI524278 TE524278 ADA524278 AMW524278 AWS524278 BGO524278 BQK524278 CAG524278 CKC524278 CTY524278 DDU524278 DNQ524278 DXM524278 EHI524278 ERE524278 FBA524278 FKW524278 FUS524278 GEO524278 GOK524278 GYG524278 HIC524278 HRY524278 IBU524278 ILQ524278 IVM524278 JFI524278 JPE524278 JZA524278 KIW524278 KSS524278 LCO524278 LMK524278 LWG524278 MGC524278 MPY524278 MZU524278 NJQ524278 NTM524278 ODI524278 ONE524278 OXA524278 PGW524278 PQS524278 QAO524278 QKK524278 QUG524278 REC524278 RNY524278 RXU524278 SHQ524278 SRM524278 TBI524278 TLE524278 TVA524278 UEW524278 UOS524278 UYO524278 VIK524278 VSG524278 WCC524278 WLY524278 WVU524278 O589814 JI589814 TE589814 ADA589814 AMW589814 AWS589814 BGO589814 BQK589814 CAG589814 CKC589814 CTY589814 DDU589814 DNQ589814 DXM589814 EHI589814 ERE589814 FBA589814 FKW589814 FUS589814 GEO589814 GOK589814 GYG589814 HIC589814 HRY589814 IBU589814 ILQ589814 IVM589814 JFI589814 JPE589814 JZA589814 KIW589814 KSS589814 LCO589814 LMK589814 LWG589814 MGC589814 MPY589814 MZU589814 NJQ589814 NTM589814 ODI589814 ONE589814 OXA589814 PGW589814 PQS589814 QAO589814 QKK589814 QUG589814 REC589814 RNY589814 RXU589814 SHQ589814 SRM589814 TBI589814 TLE589814 TVA589814 UEW589814 UOS589814 UYO589814 VIK589814 VSG589814 WCC589814 WLY589814 WVU589814 O655350 JI655350 TE655350 ADA655350 AMW655350 AWS655350 BGO655350 BQK655350 CAG655350 CKC655350 CTY655350 DDU655350 DNQ655350 DXM655350 EHI655350 ERE655350 FBA655350 FKW655350 FUS655350 GEO655350 GOK655350 GYG655350 HIC655350 HRY655350 IBU655350 ILQ655350 IVM655350 JFI655350 JPE655350 JZA655350 KIW655350 KSS655350 LCO655350 LMK655350 LWG655350 MGC655350 MPY655350 MZU655350 NJQ655350 NTM655350 ODI655350 ONE655350 OXA655350 PGW655350 PQS655350 QAO655350 QKK655350 QUG655350 REC655350 RNY655350 RXU655350 SHQ655350 SRM655350 TBI655350 TLE655350 TVA655350 UEW655350 UOS655350 UYO655350 VIK655350 VSG655350 WCC655350 WLY655350 WVU655350 O720886 JI720886 TE720886 ADA720886 AMW720886 AWS720886 BGO720886 BQK720886 CAG720886 CKC720886 CTY720886 DDU720886 DNQ720886 DXM720886 EHI720886 ERE720886 FBA720886 FKW720886 FUS720886 GEO720886 GOK720886 GYG720886 HIC720886 HRY720886 IBU720886 ILQ720886 IVM720886 JFI720886 JPE720886 JZA720886 KIW720886 KSS720886 LCO720886 LMK720886 LWG720886 MGC720886 MPY720886 MZU720886 NJQ720886 NTM720886 ODI720886 ONE720886 OXA720886 PGW720886 PQS720886 QAO720886 QKK720886 QUG720886 REC720886 RNY720886 RXU720886 SHQ720886 SRM720886 TBI720886 TLE720886 TVA720886 UEW720886 UOS720886 UYO720886 VIK720886 VSG720886 WCC720886 WLY720886 WVU720886 O786422 JI786422 TE786422 ADA786422 AMW786422 AWS786422 BGO786422 BQK786422 CAG786422 CKC786422 CTY786422 DDU786422 DNQ786422 DXM786422 EHI786422 ERE786422 FBA786422 FKW786422 FUS786422 GEO786422 GOK786422 GYG786422 HIC786422 HRY786422 IBU786422 ILQ786422 IVM786422 JFI786422 JPE786422 JZA786422 KIW786422 KSS786422 LCO786422 LMK786422 LWG786422 MGC786422 MPY786422 MZU786422 NJQ786422 NTM786422 ODI786422 ONE786422 OXA786422 PGW786422 PQS786422 QAO786422 QKK786422 QUG786422 REC786422 RNY786422 RXU786422 SHQ786422 SRM786422 TBI786422 TLE786422 TVA786422 UEW786422 UOS786422 UYO786422 VIK786422 VSG786422 WCC786422 WLY786422 WVU786422 O851958 JI851958 TE851958 ADA851958 AMW851958 AWS851958 BGO851958 BQK851958 CAG851958 CKC851958 CTY851958 DDU851958 DNQ851958 DXM851958 EHI851958 ERE851958 FBA851958 FKW851958 FUS851958 GEO851958 GOK851958 GYG851958 HIC851958 HRY851958 IBU851958 ILQ851958 IVM851958 JFI851958 JPE851958 JZA851958 KIW851958 KSS851958 LCO851958 LMK851958 LWG851958 MGC851958 MPY851958 MZU851958 NJQ851958 NTM851958 ODI851958 ONE851958 OXA851958 PGW851958 PQS851958 QAO851958 QKK851958 QUG851958 REC851958 RNY851958 RXU851958 SHQ851958 SRM851958 TBI851958 TLE851958 TVA851958 UEW851958 UOS851958 UYO851958 VIK851958 VSG851958 WCC851958 WLY851958 WVU851958 O917494 JI917494 TE917494 ADA917494 AMW917494 AWS917494 BGO917494 BQK917494 CAG917494 CKC917494 CTY917494 DDU917494 DNQ917494 DXM917494 EHI917494 ERE917494 FBA917494 FKW917494 FUS917494 GEO917494 GOK917494 GYG917494 HIC917494 HRY917494 IBU917494 ILQ917494 IVM917494 JFI917494 JPE917494 JZA917494 KIW917494 KSS917494 LCO917494 LMK917494 LWG917494 MGC917494 MPY917494 MZU917494 NJQ917494 NTM917494 ODI917494 ONE917494 OXA917494 PGW917494 PQS917494 QAO917494 QKK917494 QUG917494 REC917494 RNY917494 RXU917494 SHQ917494 SRM917494 TBI917494 TLE917494 TVA917494 UEW917494 UOS917494 UYO917494 VIK917494 VSG917494 WCC917494 WLY917494 WVU917494 O983030 JI983030 TE983030 ADA983030 AMW983030 AWS983030 BGO983030 BQK983030 CAG983030 CKC983030 CTY983030 DDU983030 DNQ983030 DXM983030 EHI983030 ERE983030 FBA983030 FKW983030 FUS983030 GEO983030 GOK983030 GYG983030 HIC983030 HRY983030 IBU983030 ILQ983030 IVM983030 JFI983030 JPE983030 JZA983030 KIW983030 KSS983030 LCO983030 LMK983030 LWG983030 MGC983030 MPY983030 MZU983030 NJQ983030 NTM983030 ODI983030 ONE983030 OXA983030 PGW983030 PQS983030 QAO983030 QKK983030 QUG983030 REC983030 RNY983030 RXU983030 SHQ983030 SRM983030 TBI983030 TLE983030 TVA983030 UEW983030 UOS983030 UYO983030 VIK983030 VSG983030 WCC983030 WLY983030">
      <formula1>"2022,2023,2024"</formula1>
    </dataValidation>
    <dataValidation type="list" allowBlank="1" showInputMessage="1" showErrorMessage="1" sqref="O8">
      <formula1>"2025 год,2026 год,2027 год,2028 год,2029 год"</formula1>
    </dataValidation>
  </dataValidations>
  <printOptions horizontalCentered="1"/>
  <pageMargins left="0.27559055118110237" right="0.27559055118110237" top="0.27559055118110237" bottom="0.27559055118110237" header="0.31496062992125984" footer="0.31496062992125984"/>
  <pageSetup paperSize="9" scale="65"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Лист1</vt:lpstr>
      <vt:lpstr>8-обр</vt:lpstr>
      <vt:lpstr>год</vt:lpstr>
      <vt:lpstr>'8-обр'!Область_печати</vt:lpstr>
      <vt:lpstr>период</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Катюшина О.М.</cp:lastModifiedBy>
  <cp:lastPrinted>2025-03-27T14:07:49Z</cp:lastPrinted>
  <dcterms:created xsi:type="dcterms:W3CDTF">1996-10-08T23:32:33Z</dcterms:created>
  <dcterms:modified xsi:type="dcterms:W3CDTF">2025-03-31T07:21:00Z</dcterms:modified>
</cp:coreProperties>
</file>