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kizenkova\Documents\Социально-психологическое тестирование\2021-2022\Результаты СПТ\"/>
    </mc:Choice>
  </mc:AlternateContent>
  <bookViews>
    <workbookView xWindow="450" yWindow="825" windowWidth="19950" windowHeight="5985" firstSheet="1" activeTab="1"/>
  </bookViews>
  <sheets>
    <sheet name="По ОО" sheetId="4" state="hidden" r:id="rId1"/>
    <sheet name="ОО" sheetId="8" r:id="rId2"/>
    <sheet name="СПО" sheetId="11" r:id="rId3"/>
    <sheet name="ВО" sheetId="12" r:id="rId4"/>
  </sheets>
  <definedNames>
    <definedName name="_xlnm._FilterDatabase" localSheetId="1" hidden="1">ОО!$A$4:$I$29</definedName>
    <definedName name="_xlnm._FilterDatabase" localSheetId="0" hidden="1">'По ОО'!$C$1:$K$159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" i="12" l="1"/>
  <c r="N6" i="12"/>
  <c r="M6" i="12"/>
  <c r="G24" i="11"/>
  <c r="H24" i="11" s="1"/>
  <c r="F24" i="11"/>
  <c r="E24" i="11"/>
  <c r="I24" i="8" l="1"/>
  <c r="I25" i="8"/>
  <c r="I26" i="8"/>
  <c r="G26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5" i="8"/>
  <c r="F27" i="8" l="1"/>
  <c r="D27" i="8"/>
  <c r="I23" i="8"/>
  <c r="G23" i="8"/>
  <c r="G24" i="8"/>
  <c r="G25" i="8"/>
  <c r="C27" i="8"/>
  <c r="F22" i="8"/>
  <c r="C22" i="8"/>
  <c r="C28" i="8" s="1"/>
  <c r="E8" i="8"/>
  <c r="E9" i="8"/>
  <c r="E10" i="8"/>
  <c r="E11" i="8"/>
  <c r="E6" i="8"/>
  <c r="E7" i="8"/>
  <c r="E12" i="8"/>
  <c r="E13" i="8"/>
  <c r="E14" i="8"/>
  <c r="E15" i="8"/>
  <c r="E16" i="8"/>
  <c r="E17" i="8"/>
  <c r="E18" i="8"/>
  <c r="E19" i="8"/>
  <c r="E20" i="8"/>
  <c r="E21" i="8"/>
  <c r="E5" i="8"/>
  <c r="D5" i="8"/>
  <c r="D22" i="8" s="1"/>
  <c r="E22" i="8" s="1"/>
  <c r="G22" i="8" l="1"/>
  <c r="E27" i="8"/>
  <c r="F28" i="8"/>
  <c r="G28" i="8" s="1"/>
  <c r="G27" i="8"/>
  <c r="D28" i="8"/>
  <c r="E28" i="8" s="1"/>
  <c r="H27" i="8" l="1"/>
  <c r="I27" i="8" s="1"/>
  <c r="H22" i="8"/>
  <c r="I22" i="8" s="1"/>
  <c r="H28" i="8" l="1"/>
  <c r="I28" i="8" s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5" i="8"/>
  <c r="E23" i="8"/>
  <c r="E24" i="8"/>
  <c r="E25" i="8"/>
  <c r="E26" i="8"/>
  <c r="C7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3" i="4"/>
  <c r="I6" i="4"/>
  <c r="K6" i="4" s="1"/>
  <c r="C55" i="4"/>
  <c r="I4" i="4" l="1"/>
  <c r="I5" i="4"/>
  <c r="I7" i="4"/>
  <c r="K7" i="4" s="1"/>
  <c r="I8" i="4"/>
  <c r="K8" i="4" s="1"/>
  <c r="I9" i="4"/>
  <c r="I10" i="4"/>
  <c r="I11" i="4"/>
  <c r="K11" i="4" s="1"/>
  <c r="I12" i="4"/>
  <c r="K12" i="4" s="1"/>
  <c r="I13" i="4"/>
  <c r="I14" i="4"/>
  <c r="K14" i="4" s="1"/>
  <c r="I15" i="4"/>
  <c r="K15" i="4" s="1"/>
  <c r="I16" i="4"/>
  <c r="K16" i="4" s="1"/>
  <c r="I17" i="4"/>
  <c r="K17" i="4" s="1"/>
  <c r="I18" i="4"/>
  <c r="I19" i="4"/>
  <c r="K19" i="4" s="1"/>
  <c r="I20" i="4"/>
  <c r="K20" i="4" s="1"/>
  <c r="I21" i="4"/>
  <c r="K21" i="4" s="1"/>
  <c r="I22" i="4"/>
  <c r="I23" i="4"/>
  <c r="K23" i="4" s="1"/>
  <c r="I24" i="4"/>
  <c r="K24" i="4" s="1"/>
  <c r="I25" i="4"/>
  <c r="I26" i="4"/>
  <c r="I27" i="4"/>
  <c r="K27" i="4" s="1"/>
  <c r="I28" i="4"/>
  <c r="K28" i="4" s="1"/>
  <c r="I29" i="4"/>
  <c r="I30" i="4"/>
  <c r="K30" i="4" s="1"/>
  <c r="I31" i="4"/>
  <c r="K31" i="4" s="1"/>
  <c r="I32" i="4"/>
  <c r="K32" i="4" s="1"/>
  <c r="I33" i="4"/>
  <c r="K33" i="4" s="1"/>
  <c r="I34" i="4"/>
  <c r="I35" i="4"/>
  <c r="I36" i="4"/>
  <c r="I37" i="4"/>
  <c r="I38" i="4"/>
  <c r="I39" i="4"/>
  <c r="I40" i="4"/>
  <c r="K40" i="4" s="1"/>
  <c r="I41" i="4"/>
  <c r="K41" i="4" s="1"/>
  <c r="I42" i="4"/>
  <c r="I43" i="4"/>
  <c r="K43" i="4" s="1"/>
  <c r="I44" i="4"/>
  <c r="K44" i="4" s="1"/>
  <c r="I45" i="4"/>
  <c r="K45" i="4" s="1"/>
  <c r="I46" i="4"/>
  <c r="I47" i="4"/>
  <c r="K47" i="4" s="1"/>
  <c r="I48" i="4"/>
  <c r="K48" i="4" s="1"/>
  <c r="I49" i="4"/>
  <c r="K49" i="4" s="1"/>
  <c r="I50" i="4"/>
  <c r="K50" i="4" s="1"/>
  <c r="I51" i="4"/>
  <c r="K51" i="4" s="1"/>
  <c r="I52" i="4"/>
  <c r="K52" i="4" s="1"/>
  <c r="I53" i="4"/>
  <c r="I54" i="4"/>
  <c r="K54" i="4" s="1"/>
  <c r="I55" i="4"/>
  <c r="K55" i="4" s="1"/>
  <c r="I56" i="4"/>
  <c r="K56" i="4" s="1"/>
  <c r="I57" i="4"/>
  <c r="I58" i="4"/>
  <c r="K58" i="4" s="1"/>
  <c r="I59" i="4"/>
  <c r="K59" i="4" s="1"/>
  <c r="I60" i="4"/>
  <c r="K60" i="4" s="1"/>
  <c r="I61" i="4"/>
  <c r="I62" i="4"/>
  <c r="K62" i="4" s="1"/>
  <c r="I63" i="4"/>
  <c r="K63" i="4" s="1"/>
  <c r="I64" i="4"/>
  <c r="K64" i="4" s="1"/>
  <c r="I65" i="4"/>
  <c r="I66" i="4"/>
  <c r="I67" i="4"/>
  <c r="K67" i="4" s="1"/>
  <c r="I68" i="4"/>
  <c r="K68" i="4" s="1"/>
  <c r="I69" i="4"/>
  <c r="I70" i="4"/>
  <c r="I71" i="4"/>
  <c r="K71" i="4" s="1"/>
  <c r="I72" i="4"/>
  <c r="K72" i="4" s="1"/>
  <c r="I73" i="4"/>
  <c r="I74" i="4"/>
  <c r="K74" i="4" s="1"/>
  <c r="I75" i="4"/>
  <c r="I76" i="4"/>
  <c r="I77" i="4"/>
  <c r="I78" i="4"/>
  <c r="I79" i="4"/>
  <c r="I80" i="4"/>
  <c r="I81" i="4"/>
  <c r="I82" i="4"/>
  <c r="I83" i="4"/>
  <c r="K83" i="4" s="1"/>
  <c r="I84" i="4"/>
  <c r="K84" i="4" s="1"/>
  <c r="I85" i="4"/>
  <c r="I86" i="4"/>
  <c r="I87" i="4"/>
  <c r="K87" i="4" s="1"/>
  <c r="I88" i="4"/>
  <c r="K88" i="4" s="1"/>
  <c r="I89" i="4"/>
  <c r="I90" i="4"/>
  <c r="K90" i="4" s="1"/>
  <c r="I91" i="4"/>
  <c r="K91" i="4" s="1"/>
  <c r="I92" i="4"/>
  <c r="K92" i="4" s="1"/>
  <c r="I93" i="4"/>
  <c r="K93" i="4" s="1"/>
  <c r="I94" i="4"/>
  <c r="I95" i="4"/>
  <c r="K95" i="4" s="1"/>
  <c r="I96" i="4"/>
  <c r="K96" i="4" s="1"/>
  <c r="I97" i="4"/>
  <c r="K97" i="4" s="1"/>
  <c r="I98" i="4"/>
  <c r="I99" i="4"/>
  <c r="K99" i="4" s="1"/>
  <c r="I100" i="4"/>
  <c r="K100" i="4" s="1"/>
  <c r="I101" i="4"/>
  <c r="I102" i="4"/>
  <c r="I103" i="4"/>
  <c r="K103" i="4" s="1"/>
  <c r="I104" i="4"/>
  <c r="K104" i="4" s="1"/>
  <c r="I105" i="4"/>
  <c r="K105" i="4" s="1"/>
  <c r="I106" i="4"/>
  <c r="I107" i="4"/>
  <c r="K107" i="4" s="1"/>
  <c r="I108" i="4"/>
  <c r="K108" i="4" s="1"/>
  <c r="I109" i="4"/>
  <c r="K109" i="4" s="1"/>
  <c r="I110" i="4"/>
  <c r="I111" i="4"/>
  <c r="K111" i="4" s="1"/>
  <c r="I112" i="4"/>
  <c r="K112" i="4" s="1"/>
  <c r="I113" i="4"/>
  <c r="I114" i="4"/>
  <c r="K114" i="4" s="1"/>
  <c r="I115" i="4"/>
  <c r="K115" i="4" s="1"/>
  <c r="I116" i="4"/>
  <c r="K116" i="4" s="1"/>
  <c r="I117" i="4"/>
  <c r="K117" i="4" s="1"/>
  <c r="I118" i="4"/>
  <c r="I119" i="4"/>
  <c r="K119" i="4" s="1"/>
  <c r="I120" i="4"/>
  <c r="K120" i="4" s="1"/>
  <c r="I121" i="4"/>
  <c r="K121" i="4" s="1"/>
  <c r="I122" i="4"/>
  <c r="I123" i="4"/>
  <c r="K123" i="4" s="1"/>
  <c r="I124" i="4"/>
  <c r="K124" i="4" s="1"/>
  <c r="I125" i="4"/>
  <c r="K125" i="4" s="1"/>
  <c r="I126" i="4"/>
  <c r="I127" i="4"/>
  <c r="K127" i="4" s="1"/>
  <c r="I128" i="4"/>
  <c r="K128" i="4" s="1"/>
  <c r="I129" i="4"/>
  <c r="K129" i="4" s="1"/>
  <c r="I130" i="4"/>
  <c r="K130" i="4" s="1"/>
  <c r="I131" i="4"/>
  <c r="K131" i="4" s="1"/>
  <c r="I132" i="4"/>
  <c r="K132" i="4" s="1"/>
  <c r="I133" i="4"/>
  <c r="K133" i="4" s="1"/>
  <c r="I134" i="4"/>
  <c r="I135" i="4"/>
  <c r="K135" i="4" s="1"/>
  <c r="I136" i="4"/>
  <c r="K136" i="4" s="1"/>
  <c r="I137" i="4"/>
  <c r="I138" i="4"/>
  <c r="I139" i="4"/>
  <c r="K139" i="4" s="1"/>
  <c r="I140" i="4"/>
  <c r="K140" i="4" s="1"/>
  <c r="I141" i="4"/>
  <c r="I142" i="4"/>
  <c r="K142" i="4" s="1"/>
  <c r="I143" i="4"/>
  <c r="K143" i="4" s="1"/>
  <c r="I144" i="4"/>
  <c r="K144" i="4" s="1"/>
  <c r="I145" i="4"/>
  <c r="I146" i="4"/>
  <c r="K146" i="4" s="1"/>
  <c r="I147" i="4"/>
  <c r="K147" i="4" s="1"/>
  <c r="I148" i="4"/>
  <c r="K148" i="4" s="1"/>
  <c r="I149" i="4"/>
  <c r="K149" i="4" s="1"/>
  <c r="I150" i="4"/>
  <c r="I151" i="4"/>
  <c r="I152" i="4"/>
  <c r="I153" i="4"/>
  <c r="I154" i="4"/>
  <c r="I155" i="4"/>
  <c r="I156" i="4"/>
  <c r="I157" i="4"/>
  <c r="K157" i="4" s="1"/>
  <c r="I158" i="4"/>
  <c r="K4" i="4"/>
  <c r="I3" i="4"/>
  <c r="K3" i="4" s="1"/>
  <c r="F3" i="4"/>
  <c r="H3" i="4" s="1"/>
  <c r="F4" i="4"/>
  <c r="H4" i="4" s="1"/>
  <c r="F5" i="4"/>
  <c r="H5" i="4" s="1"/>
  <c r="F6" i="4"/>
  <c r="H6" i="4" s="1"/>
  <c r="F7" i="4"/>
  <c r="H7" i="4" s="1"/>
  <c r="F8" i="4"/>
  <c r="F9" i="4"/>
  <c r="H9" i="4" s="1"/>
  <c r="F10" i="4"/>
  <c r="H10" i="4" s="1"/>
  <c r="F11" i="4"/>
  <c r="H11" i="4" s="1"/>
  <c r="F12" i="4"/>
  <c r="H12" i="4" s="1"/>
  <c r="F13" i="4"/>
  <c r="H13" i="4" s="1"/>
  <c r="F14" i="4"/>
  <c r="H14" i="4" s="1"/>
  <c r="F15" i="4"/>
  <c r="F16" i="4"/>
  <c r="F17" i="4"/>
  <c r="H17" i="4" s="1"/>
  <c r="F18" i="4"/>
  <c r="H18" i="4" s="1"/>
  <c r="F19" i="4"/>
  <c r="F20" i="4"/>
  <c r="F21" i="4"/>
  <c r="H21" i="4" s="1"/>
  <c r="F22" i="4"/>
  <c r="H22" i="4" s="1"/>
  <c r="F23" i="4"/>
  <c r="F24" i="4"/>
  <c r="H24" i="4" s="1"/>
  <c r="F25" i="4"/>
  <c r="H25" i="4" s="1"/>
  <c r="F26" i="4"/>
  <c r="H26" i="4" s="1"/>
  <c r="F27" i="4"/>
  <c r="H27" i="4" s="1"/>
  <c r="F28" i="4"/>
  <c r="F29" i="4"/>
  <c r="H29" i="4" s="1"/>
  <c r="F30" i="4"/>
  <c r="H30" i="4" s="1"/>
  <c r="F31" i="4"/>
  <c r="H31" i="4" s="1"/>
  <c r="F32" i="4"/>
  <c r="F33" i="4"/>
  <c r="F34" i="4"/>
  <c r="H34" i="4" s="1"/>
  <c r="F35" i="4"/>
  <c r="F36" i="4"/>
  <c r="F37" i="4"/>
  <c r="F38" i="4"/>
  <c r="F39" i="4"/>
  <c r="F40" i="4"/>
  <c r="H40" i="4" s="1"/>
  <c r="F41" i="4"/>
  <c r="H41" i="4" s="1"/>
  <c r="F42" i="4"/>
  <c r="H42" i="4" s="1"/>
  <c r="F43" i="4"/>
  <c r="F44" i="4"/>
  <c r="H44" i="4" s="1"/>
  <c r="F45" i="4"/>
  <c r="H45" i="4" s="1"/>
  <c r="F46" i="4"/>
  <c r="H46" i="4" s="1"/>
  <c r="F47" i="4"/>
  <c r="F48" i="4"/>
  <c r="F49" i="4"/>
  <c r="H49" i="4" s="1"/>
  <c r="F50" i="4"/>
  <c r="H50" i="4" s="1"/>
  <c r="F51" i="4"/>
  <c r="H51" i="4" s="1"/>
  <c r="F52" i="4"/>
  <c r="H52" i="4" s="1"/>
  <c r="F53" i="4"/>
  <c r="H53" i="4" s="1"/>
  <c r="F54" i="4"/>
  <c r="H54" i="4" s="1"/>
  <c r="F55" i="4"/>
  <c r="H55" i="4" s="1"/>
  <c r="F56" i="4"/>
  <c r="H56" i="4" s="1"/>
  <c r="F57" i="4"/>
  <c r="H57" i="4" s="1"/>
  <c r="F58" i="4"/>
  <c r="F59" i="4"/>
  <c r="H59" i="4" s="1"/>
  <c r="F60" i="4"/>
  <c r="F61" i="4"/>
  <c r="H61" i="4" s="1"/>
  <c r="F62" i="4"/>
  <c r="H62" i="4" s="1"/>
  <c r="F63" i="4"/>
  <c r="H63" i="4" s="1"/>
  <c r="F64" i="4"/>
  <c r="F65" i="4"/>
  <c r="H65" i="4" s="1"/>
  <c r="F66" i="4"/>
  <c r="H66" i="4" s="1"/>
  <c r="F67" i="4"/>
  <c r="H67" i="4" s="1"/>
  <c r="F68" i="4"/>
  <c r="F69" i="4"/>
  <c r="H69" i="4" s="1"/>
  <c r="F70" i="4"/>
  <c r="H70" i="4" s="1"/>
  <c r="F71" i="4"/>
  <c r="H71" i="4" s="1"/>
  <c r="F72" i="4"/>
  <c r="F73" i="4"/>
  <c r="H73" i="4" s="1"/>
  <c r="F74" i="4"/>
  <c r="H74" i="4" s="1"/>
  <c r="F75" i="4"/>
  <c r="F76" i="4"/>
  <c r="F77" i="4"/>
  <c r="F78" i="4"/>
  <c r="F79" i="4"/>
  <c r="F80" i="4"/>
  <c r="F81" i="4"/>
  <c r="H81" i="4" s="1"/>
  <c r="F82" i="4"/>
  <c r="H82" i="4" s="1"/>
  <c r="F83" i="4"/>
  <c r="H83" i="4" s="1"/>
  <c r="F84" i="4"/>
  <c r="H84" i="4" s="1"/>
  <c r="F85" i="4"/>
  <c r="H85" i="4" s="1"/>
  <c r="F86" i="4"/>
  <c r="H86" i="4" s="1"/>
  <c r="F87" i="4"/>
  <c r="H87" i="4" s="1"/>
  <c r="F88" i="4"/>
  <c r="H88" i="4" s="1"/>
  <c r="F89" i="4"/>
  <c r="H89" i="4" s="1"/>
  <c r="F90" i="4"/>
  <c r="H90" i="4" s="1"/>
  <c r="F91" i="4"/>
  <c r="F92" i="4"/>
  <c r="H92" i="4" s="1"/>
  <c r="F93" i="4"/>
  <c r="H93" i="4" s="1"/>
  <c r="F94" i="4"/>
  <c r="H94" i="4" s="1"/>
  <c r="F95" i="4"/>
  <c r="H95" i="4" s="1"/>
  <c r="F96" i="4"/>
  <c r="F97" i="4"/>
  <c r="H97" i="4" s="1"/>
  <c r="F98" i="4"/>
  <c r="H98" i="4" s="1"/>
  <c r="F99" i="4"/>
  <c r="H99" i="4" s="1"/>
  <c r="F100" i="4"/>
  <c r="F101" i="4"/>
  <c r="H101" i="4" s="1"/>
  <c r="F102" i="4"/>
  <c r="H102" i="4" s="1"/>
  <c r="F103" i="4"/>
  <c r="H103" i="4" s="1"/>
  <c r="F104" i="4"/>
  <c r="F105" i="4"/>
  <c r="H105" i="4" s="1"/>
  <c r="F106" i="4"/>
  <c r="H106" i="4" s="1"/>
  <c r="F107" i="4"/>
  <c r="H107" i="4" s="1"/>
  <c r="F108" i="4"/>
  <c r="H108" i="4" s="1"/>
  <c r="F109" i="4"/>
  <c r="H109" i="4" s="1"/>
  <c r="F110" i="4"/>
  <c r="H110" i="4" s="1"/>
  <c r="F111" i="4"/>
  <c r="F112" i="4"/>
  <c r="F113" i="4"/>
  <c r="H113" i="4" s="1"/>
  <c r="F114" i="4"/>
  <c r="H114" i="4" s="1"/>
  <c r="F115" i="4"/>
  <c r="H115" i="4" s="1"/>
  <c r="F116" i="4"/>
  <c r="F117" i="4"/>
  <c r="H117" i="4" s="1"/>
  <c r="F118" i="4"/>
  <c r="H118" i="4" s="1"/>
  <c r="F119" i="4"/>
  <c r="H119" i="4" s="1"/>
  <c r="F120" i="4"/>
  <c r="H120" i="4" s="1"/>
  <c r="F121" i="4"/>
  <c r="H121" i="4" s="1"/>
  <c r="F122" i="4"/>
  <c r="H122" i="4" s="1"/>
  <c r="F123" i="4"/>
  <c r="H123" i="4" s="1"/>
  <c r="F124" i="4"/>
  <c r="F125" i="4"/>
  <c r="H125" i="4" s="1"/>
  <c r="F126" i="4"/>
  <c r="H126" i="4" s="1"/>
  <c r="F127" i="4"/>
  <c r="H127" i="4" s="1"/>
  <c r="F128" i="4"/>
  <c r="F129" i="4"/>
  <c r="H129" i="4" s="1"/>
  <c r="F130" i="4"/>
  <c r="H130" i="4" s="1"/>
  <c r="F131" i="4"/>
  <c r="H131" i="4" s="1"/>
  <c r="F132" i="4"/>
  <c r="F133" i="4"/>
  <c r="H133" i="4" s="1"/>
  <c r="F134" i="4"/>
  <c r="H134" i="4" s="1"/>
  <c r="F135" i="4"/>
  <c r="H135" i="4" s="1"/>
  <c r="F136" i="4"/>
  <c r="H136" i="4" s="1"/>
  <c r="F137" i="4"/>
  <c r="H137" i="4" s="1"/>
  <c r="F138" i="4"/>
  <c r="H138" i="4" s="1"/>
  <c r="F139" i="4"/>
  <c r="F140" i="4"/>
  <c r="H140" i="4" s="1"/>
  <c r="F141" i="4"/>
  <c r="H141" i="4" s="1"/>
  <c r="F142" i="4"/>
  <c r="H142" i="4" s="1"/>
  <c r="F143" i="4"/>
  <c r="H143" i="4" s="1"/>
  <c r="F144" i="4"/>
  <c r="F145" i="4"/>
  <c r="H145" i="4" s="1"/>
  <c r="F146" i="4"/>
  <c r="H146" i="4" s="1"/>
  <c r="F147" i="4"/>
  <c r="H147" i="4" s="1"/>
  <c r="F148" i="4"/>
  <c r="F149" i="4"/>
  <c r="H149" i="4" s="1"/>
  <c r="F150" i="4"/>
  <c r="H150" i="4" s="1"/>
  <c r="F151" i="4"/>
  <c r="F152" i="4"/>
  <c r="F153" i="4"/>
  <c r="F154" i="4"/>
  <c r="F155" i="4"/>
  <c r="F156" i="4"/>
  <c r="F157" i="4"/>
  <c r="H157" i="4" s="1"/>
  <c r="F158" i="4"/>
  <c r="H158" i="4" s="1"/>
  <c r="C3" i="4"/>
  <c r="C9" i="4"/>
  <c r="E9" i="4" s="1"/>
  <c r="C158" i="4"/>
  <c r="E158" i="4" s="1"/>
  <c r="C157" i="4"/>
  <c r="E157" i="4" s="1"/>
  <c r="C156" i="4"/>
  <c r="C155" i="4"/>
  <c r="E155" i="4" s="1"/>
  <c r="C154" i="4"/>
  <c r="C153" i="4"/>
  <c r="C152" i="4"/>
  <c r="C151" i="4"/>
  <c r="C150" i="4"/>
  <c r="E150" i="4" s="1"/>
  <c r="C149" i="4"/>
  <c r="E149" i="4" s="1"/>
  <c r="C148" i="4"/>
  <c r="E148" i="4" s="1"/>
  <c r="C147" i="4"/>
  <c r="E147" i="4" s="1"/>
  <c r="C146" i="4"/>
  <c r="E146" i="4" s="1"/>
  <c r="C145" i="4"/>
  <c r="E145" i="4" s="1"/>
  <c r="C144" i="4"/>
  <c r="E144" i="4" s="1"/>
  <c r="C143" i="4"/>
  <c r="E143" i="4" s="1"/>
  <c r="C142" i="4"/>
  <c r="E142" i="4" s="1"/>
  <c r="C141" i="4"/>
  <c r="E141" i="4" s="1"/>
  <c r="C140" i="4"/>
  <c r="E140" i="4" s="1"/>
  <c r="C139" i="4"/>
  <c r="E139" i="4" s="1"/>
  <c r="C138" i="4"/>
  <c r="C137" i="4"/>
  <c r="E137" i="4" s="1"/>
  <c r="C136" i="4"/>
  <c r="C135" i="4"/>
  <c r="E135" i="4" s="1"/>
  <c r="C134" i="4"/>
  <c r="E134" i="4" s="1"/>
  <c r="C133" i="4"/>
  <c r="E133" i="4" s="1"/>
  <c r="C132" i="4"/>
  <c r="E132" i="4" s="1"/>
  <c r="C131" i="4"/>
  <c r="E131" i="4" s="1"/>
  <c r="C130" i="4"/>
  <c r="E130" i="4" s="1"/>
  <c r="C129" i="4"/>
  <c r="E129" i="4" s="1"/>
  <c r="C128" i="4"/>
  <c r="E128" i="4" s="1"/>
  <c r="C127" i="4"/>
  <c r="C126" i="4"/>
  <c r="E126" i="4" s="1"/>
  <c r="C125" i="4"/>
  <c r="E125" i="4" s="1"/>
  <c r="C124" i="4"/>
  <c r="E124" i="4" s="1"/>
  <c r="C123" i="4"/>
  <c r="E123" i="4" s="1"/>
  <c r="C122" i="4"/>
  <c r="E122" i="4" s="1"/>
  <c r="C121" i="4"/>
  <c r="C120" i="4"/>
  <c r="E120" i="4" s="1"/>
  <c r="C119" i="4"/>
  <c r="C118" i="4"/>
  <c r="E118" i="4" s="1"/>
  <c r="C117" i="4"/>
  <c r="E117" i="4" s="1"/>
  <c r="C116" i="4"/>
  <c r="E116" i="4" s="1"/>
  <c r="C115" i="4"/>
  <c r="E115" i="4" s="1"/>
  <c r="C114" i="4"/>
  <c r="E114" i="4" s="1"/>
  <c r="C113" i="4"/>
  <c r="C112" i="4"/>
  <c r="C111" i="4"/>
  <c r="E111" i="4" s="1"/>
  <c r="C110" i="4"/>
  <c r="E110" i="4" s="1"/>
  <c r="C109" i="4"/>
  <c r="E109" i="4" s="1"/>
  <c r="C108" i="4"/>
  <c r="C107" i="4"/>
  <c r="E107" i="4" s="1"/>
  <c r="C106" i="4"/>
  <c r="E106" i="4" s="1"/>
  <c r="C105" i="4"/>
  <c r="E105" i="4" s="1"/>
  <c r="C104" i="4"/>
  <c r="E104" i="4" s="1"/>
  <c r="C103" i="4"/>
  <c r="E103" i="4" s="1"/>
  <c r="C102" i="4"/>
  <c r="E102" i="4" s="1"/>
  <c r="C101" i="4"/>
  <c r="E101" i="4" s="1"/>
  <c r="C100" i="4"/>
  <c r="E100" i="4" s="1"/>
  <c r="C99" i="4"/>
  <c r="E99" i="4" s="1"/>
  <c r="C98" i="4"/>
  <c r="C97" i="4"/>
  <c r="E97" i="4" s="1"/>
  <c r="C96" i="4"/>
  <c r="E96" i="4" s="1"/>
  <c r="C95" i="4"/>
  <c r="E95" i="4" s="1"/>
  <c r="C94" i="4"/>
  <c r="C93" i="4"/>
  <c r="E93" i="4" s="1"/>
  <c r="C92" i="4"/>
  <c r="E92" i="4" s="1"/>
  <c r="C91" i="4"/>
  <c r="C90" i="4"/>
  <c r="E90" i="4" s="1"/>
  <c r="C89" i="4"/>
  <c r="E89" i="4" s="1"/>
  <c r="C88" i="4"/>
  <c r="C87" i="4"/>
  <c r="E87" i="4" s="1"/>
  <c r="C86" i="4"/>
  <c r="E86" i="4" s="1"/>
  <c r="C85" i="4"/>
  <c r="E85" i="4" s="1"/>
  <c r="C84" i="4"/>
  <c r="E84" i="4" s="1"/>
  <c r="C83" i="4"/>
  <c r="E83" i="4" s="1"/>
  <c r="C82" i="4"/>
  <c r="E82" i="4" s="1"/>
  <c r="C81" i="4"/>
  <c r="C80" i="4"/>
  <c r="C79" i="4"/>
  <c r="C78" i="4"/>
  <c r="C77" i="4"/>
  <c r="C76" i="4"/>
  <c r="C75" i="4"/>
  <c r="C74" i="4"/>
  <c r="E74" i="4" s="1"/>
  <c r="C73" i="4"/>
  <c r="E73" i="4" s="1"/>
  <c r="C72" i="4"/>
  <c r="E72" i="4" s="1"/>
  <c r="C71" i="4"/>
  <c r="E71" i="4" s="1"/>
  <c r="C70" i="4"/>
  <c r="C69" i="4"/>
  <c r="E69" i="4" s="1"/>
  <c r="C68" i="4"/>
  <c r="E68" i="4" s="1"/>
  <c r="C67" i="4"/>
  <c r="E67" i="4" s="1"/>
  <c r="C66" i="4"/>
  <c r="E66" i="4" s="1"/>
  <c r="C65" i="4"/>
  <c r="E65" i="4" s="1"/>
  <c r="C64" i="4"/>
  <c r="E64" i="4" s="1"/>
  <c r="C63" i="4"/>
  <c r="E63" i="4" s="1"/>
  <c r="C62" i="4"/>
  <c r="E62" i="4" s="1"/>
  <c r="C61" i="4"/>
  <c r="E61" i="4" s="1"/>
  <c r="C60" i="4"/>
  <c r="E60" i="4" s="1"/>
  <c r="C59" i="4"/>
  <c r="E59" i="4" s="1"/>
  <c r="C58" i="4"/>
  <c r="E58" i="4" s="1"/>
  <c r="C57" i="4"/>
  <c r="E57" i="4" s="1"/>
  <c r="C56" i="4"/>
  <c r="E56" i="4" s="1"/>
  <c r="E55" i="4"/>
  <c r="C54" i="4"/>
  <c r="E54" i="4" s="1"/>
  <c r="C53" i="4"/>
  <c r="E53" i="4" s="1"/>
  <c r="C52" i="4"/>
  <c r="E52" i="4" s="1"/>
  <c r="C51" i="4"/>
  <c r="E51" i="4" s="1"/>
  <c r="C50" i="4"/>
  <c r="E50" i="4" s="1"/>
  <c r="C49" i="4"/>
  <c r="E49" i="4" s="1"/>
  <c r="C48" i="4"/>
  <c r="E48" i="4" s="1"/>
  <c r="C47" i="4"/>
  <c r="E47" i="4" s="1"/>
  <c r="C46" i="4"/>
  <c r="E46" i="4" s="1"/>
  <c r="C45" i="4"/>
  <c r="E45" i="4" s="1"/>
  <c r="C44" i="4"/>
  <c r="E44" i="4" s="1"/>
  <c r="C43" i="4"/>
  <c r="E43" i="4" s="1"/>
  <c r="C42" i="4"/>
  <c r="E42" i="4" s="1"/>
  <c r="C41" i="4"/>
  <c r="E41" i="4" s="1"/>
  <c r="C40" i="4"/>
  <c r="E40" i="4" s="1"/>
  <c r="C39" i="4"/>
  <c r="C38" i="4"/>
  <c r="C37" i="4"/>
  <c r="C36" i="4"/>
  <c r="C35" i="4"/>
  <c r="C34" i="4"/>
  <c r="E34" i="4" s="1"/>
  <c r="C33" i="4"/>
  <c r="E33" i="4" s="1"/>
  <c r="C32" i="4"/>
  <c r="E32" i="4" s="1"/>
  <c r="C31" i="4"/>
  <c r="E31" i="4" s="1"/>
  <c r="C30" i="4"/>
  <c r="E30" i="4" s="1"/>
  <c r="C29" i="4"/>
  <c r="E29" i="4" s="1"/>
  <c r="C28" i="4"/>
  <c r="E28" i="4" s="1"/>
  <c r="C27" i="4"/>
  <c r="E27" i="4" s="1"/>
  <c r="C26" i="4"/>
  <c r="E26" i="4" s="1"/>
  <c r="C25" i="4"/>
  <c r="E25" i="4" s="1"/>
  <c r="C24" i="4"/>
  <c r="E24" i="4" s="1"/>
  <c r="C23" i="4"/>
  <c r="E23" i="4" s="1"/>
  <c r="C22" i="4"/>
  <c r="E22" i="4" s="1"/>
  <c r="C21" i="4"/>
  <c r="E21" i="4" s="1"/>
  <c r="C20" i="4"/>
  <c r="E20" i="4" s="1"/>
  <c r="C19" i="4"/>
  <c r="E19" i="4" s="1"/>
  <c r="C18" i="4"/>
  <c r="E18" i="4" s="1"/>
  <c r="C17" i="4"/>
  <c r="E17" i="4" s="1"/>
  <c r="C16" i="4"/>
  <c r="E16" i="4" s="1"/>
  <c r="C15" i="4"/>
  <c r="E15" i="4" s="1"/>
  <c r="C14" i="4"/>
  <c r="E14" i="4" s="1"/>
  <c r="C13" i="4"/>
  <c r="E13" i="4" s="1"/>
  <c r="C12" i="4"/>
  <c r="E12" i="4" s="1"/>
  <c r="C11" i="4"/>
  <c r="E11" i="4" s="1"/>
  <c r="C10" i="4"/>
  <c r="E10" i="4" s="1"/>
  <c r="C8" i="4"/>
  <c r="E8" i="4" s="1"/>
  <c r="E7" i="4"/>
  <c r="C6" i="4"/>
  <c r="E6" i="4" s="1"/>
  <c r="C5" i="4"/>
  <c r="E5" i="4" s="1"/>
  <c r="C4" i="4"/>
  <c r="E4" i="4" s="1"/>
  <c r="K5" i="4"/>
  <c r="H8" i="4"/>
  <c r="K9" i="4"/>
  <c r="K10" i="4"/>
  <c r="K13" i="4"/>
  <c r="H15" i="4"/>
  <c r="H16" i="4"/>
  <c r="K18" i="4"/>
  <c r="H19" i="4"/>
  <c r="H20" i="4"/>
  <c r="K22" i="4"/>
  <c r="H23" i="4"/>
  <c r="K25" i="4"/>
  <c r="K26" i="4"/>
  <c r="H28" i="4"/>
  <c r="K29" i="4"/>
  <c r="H32" i="4"/>
  <c r="H33" i="4"/>
  <c r="K34" i="4"/>
  <c r="K42" i="4"/>
  <c r="H43" i="4"/>
  <c r="K46" i="4"/>
  <c r="H47" i="4"/>
  <c r="H48" i="4"/>
  <c r="K53" i="4"/>
  <c r="K57" i="4"/>
  <c r="H58" i="4"/>
  <c r="H60" i="4"/>
  <c r="K61" i="4"/>
  <c r="H64" i="4"/>
  <c r="K65" i="4"/>
  <c r="K66" i="4"/>
  <c r="H68" i="4"/>
  <c r="K69" i="4"/>
  <c r="K70" i="4"/>
  <c r="H72" i="4"/>
  <c r="K73" i="4"/>
  <c r="K81" i="4"/>
  <c r="K82" i="4"/>
  <c r="K85" i="4"/>
  <c r="K86" i="4"/>
  <c r="K89" i="4"/>
  <c r="H91" i="4"/>
  <c r="K94" i="4"/>
  <c r="H96" i="4"/>
  <c r="K98" i="4"/>
  <c r="H100" i="4"/>
  <c r="K101" i="4"/>
  <c r="K102" i="4"/>
  <c r="H104" i="4"/>
  <c r="K106" i="4"/>
  <c r="K110" i="4"/>
  <c r="H111" i="4"/>
  <c r="H112" i="4"/>
  <c r="K113" i="4"/>
  <c r="H116" i="4"/>
  <c r="K118" i="4"/>
  <c r="K122" i="4"/>
  <c r="H124" i="4"/>
  <c r="K126" i="4"/>
  <c r="H128" i="4"/>
  <c r="H132" i="4"/>
  <c r="K134" i="4"/>
  <c r="E136" i="4"/>
  <c r="K137" i="4"/>
  <c r="K138" i="4"/>
  <c r="H139" i="4"/>
  <c r="K141" i="4"/>
  <c r="H144" i="4"/>
  <c r="K145" i="4"/>
  <c r="H148" i="4"/>
  <c r="K150" i="4"/>
  <c r="K158" i="4"/>
  <c r="B159" i="4"/>
  <c r="I159" i="4" l="1"/>
  <c r="F159" i="4"/>
  <c r="C159" i="4"/>
  <c r="E3" i="4"/>
</calcChain>
</file>

<file path=xl/sharedStrings.xml><?xml version="1.0" encoding="utf-8"?>
<sst xmlns="http://schemas.openxmlformats.org/spreadsheetml/2006/main" count="319" uniqueCount="300">
  <si>
    <t>МБОУ г.Мурманска "ООШ № 37"</t>
  </si>
  <si>
    <t>7 класс</t>
  </si>
  <si>
    <t>г. Оленегорск МОУ "СОШ №4"</t>
  </si>
  <si>
    <t>Ковдорский район МБОУ СОШ № 1 с углублённым изучением английского языка</t>
  </si>
  <si>
    <t>МБОУ "Мурманский академический лицей"</t>
  </si>
  <si>
    <t>МБОУ г.Мурманска "Гимназия № 3"</t>
  </si>
  <si>
    <t>МБОУ г.Мурманска "Гимназия № 9"</t>
  </si>
  <si>
    <t>МБОУ г.Мурманска "Гимназия № 10"</t>
  </si>
  <si>
    <t>Кандалакшский район МАОУ "СОШ №3 села Алакуртти"</t>
  </si>
  <si>
    <t>Кандалакшский район МАОУ "ООШ №19" г. Кандалакша</t>
  </si>
  <si>
    <t>МБОУ г.Мурманска "СОШ № 34"</t>
  </si>
  <si>
    <t>г. Мончегорск МБОУ "СОШ №1 имени Аркадия Ваганова"</t>
  </si>
  <si>
    <t>г. Мончегорск МБОУ "Гимназия № 1"</t>
  </si>
  <si>
    <t>ЗАТО Александровск МОУ "ООШ № 279 имени Героя Советского Союза контр-адмирала Лунина Николая Александровича"</t>
  </si>
  <si>
    <t>МБОУ г.Мурманска "Гимназия № 2"</t>
  </si>
  <si>
    <t>ЗАТО Александровск МБОУ "ООШ № 269 ЗАТО Александровск Мурманской области"</t>
  </si>
  <si>
    <t>МБОУ г.Мурманска "Гимназия № 5"</t>
  </si>
  <si>
    <t>г. Мончегорск МБОУ "Лицей имени В.Г. Сизова"</t>
  </si>
  <si>
    <t>МБОУ г.Мурманска "СОШ № 13"</t>
  </si>
  <si>
    <t>8 класс</t>
  </si>
  <si>
    <t>МБОУ г.Мурманска "Мурманский международный лицей"</t>
  </si>
  <si>
    <t>МБОУ г.Мурманска "СОШ № 21"</t>
  </si>
  <si>
    <t>Печенгский район МБОУ ООШ № 22</t>
  </si>
  <si>
    <t>г. Мончегорск МБОУ средняя "Общеобразовательная школа № 7"</t>
  </si>
  <si>
    <t>МБОУ г.Мурманска "СОШ № 5"</t>
  </si>
  <si>
    <t>ЗАТО Александровск МБОУ "ООШ №1 им. М.А.Погодина"</t>
  </si>
  <si>
    <t>Печенгский район МБОУ СОШ № 3</t>
  </si>
  <si>
    <t>г. Полярные Зори МБОУ СОШ №4 г.Полярные Зори</t>
  </si>
  <si>
    <t>г. Оленегорск МОУ "ООШ №21"</t>
  </si>
  <si>
    <t>г. Апатиты МБОУ СОШ № 14</t>
  </si>
  <si>
    <t>МБОУ г.Мурманска "СОШ № 11"</t>
  </si>
  <si>
    <t>Ловозерский район МБОУ "Ревдская СОШ им. В.С. Воронина"</t>
  </si>
  <si>
    <t>ЗАТО г. Североморск МБОУ СОШ № 9 г. Североморска Мурманской области</t>
  </si>
  <si>
    <t>ЗАТО г. Североморск МБОУ ООШ № 6 н/п Щукозеро Мурманской области</t>
  </si>
  <si>
    <t>МБОУ г.Мурманска "СОШ № 22"</t>
  </si>
  <si>
    <t>Кольский район МОУ Междуреченская СОШ</t>
  </si>
  <si>
    <t>МБОУ г.Мурманска "СОШ № 42"</t>
  </si>
  <si>
    <t>ЗАТО Александровск МБОУ "Гимназия"</t>
  </si>
  <si>
    <t>ЗАТО Александровск МБОУ "СОШ № 276"</t>
  </si>
  <si>
    <t>Печенгский район МБОУ ООШ № 20 имени М.Ю. Козлова</t>
  </si>
  <si>
    <t>ЗАТО Александровск МБОУ "СОШ № 266 ЗАТО Александровск Мурманской области Российской Федерации"</t>
  </si>
  <si>
    <t>МБОУ г.Мурманска "Гимназия № 7"</t>
  </si>
  <si>
    <t>ЗАТО г. Североморск МБОУ СОШ №8</t>
  </si>
  <si>
    <t>Ковдорский район МБОУ СОШ № 4</t>
  </si>
  <si>
    <t>ЗАТО г. Североморск МБОУ СОШ №11 г. Североморска Мурманской области</t>
  </si>
  <si>
    <t>г. Оленегорск МОУ "СОШ №22"</t>
  </si>
  <si>
    <t>г. Полярные Зори МБОУ ООШ №1 н.п.Африканда</t>
  </si>
  <si>
    <t>ЗАТО г. Заозерск МОУ «ООШ № 288 с углубленным изучением отдельных предметов имени Героя Советского Союза Л.Г.Осипенко»</t>
  </si>
  <si>
    <t>МБОУ г.Мурманска "Гимназия № 1"</t>
  </si>
  <si>
    <t>г. Мончегорск МБОУ "СОШ №8 с углубленным изучением английского языка"</t>
  </si>
  <si>
    <t>МБОУ г.Мурманска "СОШ № 3"</t>
  </si>
  <si>
    <t>г. Апатиты МБОУ гимназия  № 1</t>
  </si>
  <si>
    <t>Кандалакшский район МБОУ «СОШ № 2»</t>
  </si>
  <si>
    <t>МБОУ г.Мурманска "СОШ № 53"</t>
  </si>
  <si>
    <t>МБОУ г.Мурманска "СОШ № 44"</t>
  </si>
  <si>
    <t>Ловозерский район МБОУ "Ловозерская СОШ"</t>
  </si>
  <si>
    <t>МБОУ "Кадетская школа города Мурманска"</t>
  </si>
  <si>
    <t>МБОУ г.Мурманска "Гимназия № 8"</t>
  </si>
  <si>
    <t>Печенгский район МБОУ СОШ № 9</t>
  </si>
  <si>
    <t>МБОУ г.Мурманска "СОШ № 1"</t>
  </si>
  <si>
    <t>МБОУ г.Мурманска "ООШ № 4"</t>
  </si>
  <si>
    <t>Кольский район МБОУ Кольская СОШ № 2</t>
  </si>
  <si>
    <t>9 класс</t>
  </si>
  <si>
    <t>г. Апатиты МБОУ СОШ № 7</t>
  </si>
  <si>
    <t>МБОУ г.Мурманска "СОШ № 27"</t>
  </si>
  <si>
    <t>МБОУ г.Мурманска "СОШ № 50"</t>
  </si>
  <si>
    <t>МБОУ г.Мурманска "Мурманский политехнический лицей"</t>
  </si>
  <si>
    <t>МБОУ г.Мурманска "СОШ № 28"</t>
  </si>
  <si>
    <t>Кандалакшский район МБОУ «СОШ № 1»</t>
  </si>
  <si>
    <t>МБОУ г.Мурманска "СОШ № 20"</t>
  </si>
  <si>
    <t>МБОУ г.Мурманска "СОШ № 49"</t>
  </si>
  <si>
    <t>Кольский район МОУ  Килпъяврская СОШ имени А.С. Хлобыстова</t>
  </si>
  <si>
    <t>ЗАТО г. Североморск МБОУ СОШ №2</t>
  </si>
  <si>
    <t>МБОУ г.Мурманска "СОШ № 33"</t>
  </si>
  <si>
    <t>Печенгский район МБОУ СОШ № 5</t>
  </si>
  <si>
    <t>Кандалакшский район МБОУ СОШ №6 п.г.т. Зеленоборский</t>
  </si>
  <si>
    <t>ЗАТО п. Видяево МБОУ СОШ ЗАТО Видяево</t>
  </si>
  <si>
    <t>МБОУ г.Мурманска "ООШ № 26"</t>
  </si>
  <si>
    <t>Кольский район МОУ Шонгуйская СОШ</t>
  </si>
  <si>
    <t>ЗАТО г. Североморск МБОУ гимназия №1</t>
  </si>
  <si>
    <t>МБОУ г.Мурманска "СОШ № 31"</t>
  </si>
  <si>
    <t>Кандалакшский район МБОУ ООШ №9 города Кандалакши Мурманской области</t>
  </si>
  <si>
    <t>ЗАТО г. Североморск ГБОБОУ «Североморский кадетский корпус»</t>
  </si>
  <si>
    <t>Кандалакшский район МАОУ СОШ №10</t>
  </si>
  <si>
    <t>Печенгский район МБОУ СОШ № 23</t>
  </si>
  <si>
    <t>ЗАТО г. Островной МБОУ "СОШ № 284 ЗАТО г. Островной"</t>
  </si>
  <si>
    <t>Печенгский район МБОУ СОШ № 19</t>
  </si>
  <si>
    <t>ЗАТО г. Североморск МБОУ СОШ №7 имени Героя России Марка Евтюхина г. Североморска Мурманской области</t>
  </si>
  <si>
    <t>г. Кировск МБОУ «СОШ № 2 г. Кировска»</t>
  </si>
  <si>
    <t>Ковдорский район МБОУ ООШ №2</t>
  </si>
  <si>
    <t>Терский район МБОУ СОШ №4</t>
  </si>
  <si>
    <t>ЗАТО г. Североморск МБОУ СОШ №10 имени К.И. Душенова г.Североморск</t>
  </si>
  <si>
    <t>г. Апатиты МБОУ СОШ № 5</t>
  </si>
  <si>
    <t>г. Апатиты МБОУ СОШ № 3</t>
  </si>
  <si>
    <t>ЗАТО г. Североморск МБОУ СОШ №1 имени Героя Советского Союза Ивана Сивко г. Североморска Мурманской области</t>
  </si>
  <si>
    <t>ЗАТО г. Североморск МБОУ СОШ №5</t>
  </si>
  <si>
    <t>ЗАТО г. Североморск МБОУ СОШ № 12</t>
  </si>
  <si>
    <t>Ковдорский район МБОУ ООШ № 3</t>
  </si>
  <si>
    <t>Кольский район МОУ Верхнетуломская СОШ МО</t>
  </si>
  <si>
    <t>МБОУ г.Мурманска "СОШ № 23"</t>
  </si>
  <si>
    <t>МБОУ г.Мурманска "Гимназия № 6"</t>
  </si>
  <si>
    <t>МБОУ г.Мурманска "СОШ № 43"</t>
  </si>
  <si>
    <t>Кандалакшский район МБОУ СОШ №13</t>
  </si>
  <si>
    <t>МБОУ г.Мурманска "СОШ № 38"</t>
  </si>
  <si>
    <t>г. Мончегорск МБОУ СОШ № 14</t>
  </si>
  <si>
    <t>МБОУ г.Мурманска "СОШ № 56"</t>
  </si>
  <si>
    <t>МБОУ г.Мурманска "СОШ № 41"</t>
  </si>
  <si>
    <t>ЗАТО г. Заозерск МОУ «СОШ № 289 с углубленным изучением отдельных предметов»</t>
  </si>
  <si>
    <t>Терский район МАОУ ООШ с. Варзуга</t>
  </si>
  <si>
    <t>ЗАТО г. Североморск МБОУ "Североморская школа полного дня"</t>
  </si>
  <si>
    <t>Кольский район МОУ Урагубская СОШ</t>
  </si>
  <si>
    <t>г. Мончегорск МБОУ "СОШ № 10 имени Дважды Героя Советского Союза Б.Ф. Сафонова"</t>
  </si>
  <si>
    <t>МБОУ г.Мурманска "СОШ № 45"</t>
  </si>
  <si>
    <t>Ловозерский район МБОУ "Краснощельская СОШ"</t>
  </si>
  <si>
    <t>Кольский район МОУ Зверосовхозская СОШ МО</t>
  </si>
  <si>
    <t>Кольский район МОУ Лодейнинская  СОШ с. Териберка</t>
  </si>
  <si>
    <t>Кольский район МОУ Молочненская СОШ</t>
  </si>
  <si>
    <t>МБОУ г.Мурманска "ООШ № 16"</t>
  </si>
  <si>
    <t>г. Полярные Зори МБОУ гимназия № 1 г.Полярные Зори</t>
  </si>
  <si>
    <t>г. Апатиты МБОУ СОШ № 10</t>
  </si>
  <si>
    <t>Кольский район МОУ Кильдинская ООШ МО</t>
  </si>
  <si>
    <t>г. Оленегорск МОУ "СОШ №13"</t>
  </si>
  <si>
    <t>Печенгский район МБОУ СОШ № 1</t>
  </si>
  <si>
    <t>ЗАТО Александровск МБОУ ООШ №2</t>
  </si>
  <si>
    <t>Кольский район МОУ Туломская СОШ</t>
  </si>
  <si>
    <t>МБОУ г.Мурманска "СОШ № 57"</t>
  </si>
  <si>
    <t>Кандалакшский район МБОУ СОШ №11</t>
  </si>
  <si>
    <t>МБОУ г.Мурманска "СОШ № 36"</t>
  </si>
  <si>
    <t>Кольский район МОУ Туманненская ООШ</t>
  </si>
  <si>
    <t>г. Мончегорск МБОУ "СОШ №5 имени О.И. Семенова-Тян-Шанского"</t>
  </si>
  <si>
    <t>Печенгский район МБОУ СОШ № 7</t>
  </si>
  <si>
    <t>Кандалакшский район МБОУ СОШ №20 с. Лувеньга</t>
  </si>
  <si>
    <t>г. Полярные Зори МБОУ ООШ № 3 имени Д.К. Булганина города Полярные Зори</t>
  </si>
  <si>
    <t>Кандалакшский район МБОУ ООШ №15 н.п.Нивский"</t>
  </si>
  <si>
    <t>Кольский район МОУ Пушновская СОШ</t>
  </si>
  <si>
    <t>ЗАТО Александровск МБОУ "ООШ №280" п. Оленья Губа</t>
  </si>
  <si>
    <t>Кандалакшский район МБОУ "ООШ №5 имени А.И. Деревянчука г. Кандалакша Мурманской области"</t>
  </si>
  <si>
    <t>МБОУ г.Мурманска "Лицей № 2"</t>
  </si>
  <si>
    <t>г. Мончегорск МБОУ "Вечерняя (сменная) общеобразовательная школа № 2"</t>
  </si>
  <si>
    <t>Кольский район МОУ Мурмашинская СОШ № 1</t>
  </si>
  <si>
    <t>г. Оленегорск МОУ "ООШ №7"</t>
  </si>
  <si>
    <t>Кольский район МОУ Кольская открытая (сменная) общеобразовательная школа</t>
  </si>
  <si>
    <t>МБОУ г.Мурманска "СОШ № 18"</t>
  </si>
  <si>
    <t>г. Апатиты МБОУ СОШ № 15</t>
  </si>
  <si>
    <t>Кандалакшский район МБОУ СОШ №12 н.п. Лесозаводский</t>
  </si>
  <si>
    <t>г. Апатиты МБОУ СОШ № 6 с углубленным изучением английского языка</t>
  </si>
  <si>
    <t>г. Апатиты МБОУ СОШ № 4</t>
  </si>
  <si>
    <t>ОО</t>
  </si>
  <si>
    <t>кол-во анкет</t>
  </si>
  <si>
    <t>МБОУ г.Мурманска "ООШ № 58"</t>
  </si>
  <si>
    <t>МБОУ г.Мурманска "Прогимназия № 24"</t>
  </si>
  <si>
    <t>МБОУ г.Мурманска "Прогимназия № 40"</t>
  </si>
  <si>
    <t>МБОУ г.Мурманска "Прогимназия № 51"</t>
  </si>
  <si>
    <t>МБОУ г.Мурманска "Прогимназия № 61"</t>
  </si>
  <si>
    <t>г. Кировск МБОУ «СОШ № 5 г. Кировска»</t>
  </si>
  <si>
    <t>г. Кировск МБОУ среднего (полного) общего образования «СОШ № 7 г. Кировска»</t>
  </si>
  <si>
    <t>г. Кировск МБОУ «ООШ № 8 города Кировска»</t>
  </si>
  <si>
    <t>г. Кировск МБОУ «СОШ № 10 г. Кировска»</t>
  </si>
  <si>
    <t>г. Кировск МБОУ «Хибинская гимназия»</t>
  </si>
  <si>
    <t>Кольский район МОУ Причальненская НОШ</t>
  </si>
  <si>
    <t>Печенгский район МБОУ СОШ № 11</t>
  </si>
  <si>
    <t>Итого</t>
  </si>
  <si>
    <t>план</t>
  </si>
  <si>
    <t>факт</t>
  </si>
  <si>
    <t>др причины</t>
  </si>
  <si>
    <t>отказ</t>
  </si>
  <si>
    <t>болезнь</t>
  </si>
  <si>
    <t>прошли</t>
  </si>
  <si>
    <t>всего</t>
  </si>
  <si>
    <t>Филиал ФГКОУ " Нахимовское военно-морское училище"</t>
  </si>
  <si>
    <t>ГОБОУ Минькинская коррекционная школа-интернат</t>
  </si>
  <si>
    <t>ГОБОУ Мурманская КШИ № 3</t>
  </si>
  <si>
    <t>г. Мурманск</t>
  </si>
  <si>
    <t>Кандалакшский район</t>
  </si>
  <si>
    <t>г. Кировск</t>
  </si>
  <si>
    <t>г. Мончегорск</t>
  </si>
  <si>
    <t>г. Оленегорск</t>
  </si>
  <si>
    <t>г. Полярные зори</t>
  </si>
  <si>
    <t>Ковдорский район</t>
  </si>
  <si>
    <t>Кольский район</t>
  </si>
  <si>
    <t>Ловозерский район</t>
  </si>
  <si>
    <t>Печенгский район</t>
  </si>
  <si>
    <t>Терский район</t>
  </si>
  <si>
    <t>ЗАТО Видяево</t>
  </si>
  <si>
    <t>ЗАТО г. Заозерск</t>
  </si>
  <si>
    <t>ЗАТО Островной</t>
  </si>
  <si>
    <t>1.</t>
  </si>
  <si>
    <t>г. Апатиты</t>
  </si>
  <si>
    <t>2.</t>
  </si>
  <si>
    <t>ЗАТО Александровск</t>
  </si>
  <si>
    <t>3.</t>
  </si>
  <si>
    <t>4.</t>
  </si>
  <si>
    <t>5.</t>
  </si>
  <si>
    <t>ЗАТО Североморск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</si>
  <si>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</si>
  <si>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</si>
  <si>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</si>
  <si>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</si>
  <si>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</si>
  <si>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</si>
  <si>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</si>
  <si>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</si>
  <si>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</si>
  <si>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</si>
  <si>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</si>
  <si>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</si>
  <si>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№</t>
  </si>
  <si>
    <t>Муниципальное образование</t>
  </si>
  <si>
    <t>Всего обучающихся, прошедших ЕМ СПТ</t>
  </si>
  <si>
    <t>Достоверных ответов</t>
  </si>
  <si>
    <t xml:space="preserve">Латентная рискогенность («особое внимания») </t>
  </si>
  <si>
    <t>Явная рискогенность («группа риска»)</t>
  </si>
  <si>
    <t>Кол-во</t>
  </si>
  <si>
    <t>%</t>
  </si>
  <si>
    <t>18.</t>
  </si>
  <si>
    <t>19.</t>
  </si>
  <si>
    <t>20.</t>
  </si>
  <si>
    <t>22.</t>
  </si>
  <si>
    <t>Всего</t>
  </si>
  <si>
    <t>Наименование муниципалитета</t>
  </si>
  <si>
    <t>Наименование образовательной организации</t>
  </si>
  <si>
    <t>Адрес образовательной организации</t>
  </si>
  <si>
    <t>Дата проведения СПТ</t>
  </si>
  <si>
    <t>Количество участников СПТ</t>
  </si>
  <si>
    <t>Количество учащихся латентной рискогенности</t>
  </si>
  <si>
    <t>Количество учащихся с явной рискогенностью</t>
  </si>
  <si>
    <t>% обучающихся группы риска от общего количества участников СПТ</t>
  </si>
  <si>
    <t>18.10-28.10.2021</t>
  </si>
  <si>
    <t>25.10-29.10.2021</t>
  </si>
  <si>
    <t>01.10-08.10.2021</t>
  </si>
  <si>
    <t>04.10-08.10.2021</t>
  </si>
  <si>
    <t>11.10-27.10.2021</t>
  </si>
  <si>
    <t>01.10-07.10.2021</t>
  </si>
  <si>
    <t>26.10-29.10.2021</t>
  </si>
  <si>
    <t>Подведомственные МОиН МО</t>
  </si>
  <si>
    <t>Результататы социально-психологического тестирования среди обучающихся Мурманской области в 2021-2022 учебном году (по данным электронной системы)</t>
  </si>
  <si>
    <t>Частное общеобразовательное учреждение</t>
  </si>
  <si>
    <t>показатель выше среднего</t>
  </si>
  <si>
    <t>высокий показатель</t>
  </si>
  <si>
    <t>Результататы социально-психологического тестирования среди обучающихся Мурманской области в 2021-2022 у.г. (по данным электронной системы)</t>
  </si>
  <si>
    <t>Иные образовательные организации</t>
  </si>
  <si>
    <t>Филиал ФГБОУ ВО «МГТУ» в городе Полярный Мурманской области</t>
  </si>
  <si>
    <t>184650, г. Полярный, Мурманской области, ул. Лунина, дом 5</t>
  </si>
  <si>
    <t>09.10-13.10.2021</t>
  </si>
  <si>
    <t>ГОУ СПО ММРК им. И.И.Месяцева</t>
  </si>
  <si>
    <t>183038, г. Мурманск, ул. Шмидта, 19</t>
  </si>
  <si>
    <t>11.10-21.10.2021</t>
  </si>
  <si>
    <t>ГАОУ МО СПО МИК</t>
  </si>
  <si>
    <t>183001, г. Мурманск, ул. Фестивальная, д. 24</t>
  </si>
  <si>
    <t>15.09-22.09.2021</t>
  </si>
  <si>
    <t>ГАПОУ МО АПК имени Голованова Г.А.</t>
  </si>
  <si>
    <t>184209, г. Апатиты, ул. Энергетическая, д. 35</t>
  </si>
  <si>
    <t>15.09-29.09.2021</t>
  </si>
  <si>
    <t>ГОБПОУ Мурманский колледж искусств</t>
  </si>
  <si>
    <t xml:space="preserve"> 183038, г. Мурманск, ул. С. Перовской, д. 3</t>
  </si>
  <si>
    <t>19.10-29.10.2021</t>
  </si>
  <si>
    <t>ГАПОУ МО КМК</t>
  </si>
  <si>
    <t>184209, г. Апатиты, ул. Зиновьева, дом 5</t>
  </si>
  <si>
    <t>ГАПОУ МО ММК</t>
  </si>
  <si>
    <t>183032, г. Мурманск, ул. Ломоносова, д. 16</t>
  </si>
  <si>
    <t>12.10-15.10.2021</t>
  </si>
  <si>
    <t>ГАПОУ МО МКЭИИТ</t>
  </si>
  <si>
    <t>183025, г. Мурманск, ул. Полярные Зори, д. 60</t>
  </si>
  <si>
    <t>12.10-26.10.2021</t>
  </si>
  <si>
    <t>ГАПОУ МО МСК</t>
  </si>
  <si>
    <t>183035, г. Мурманск, ул.А. Невского, д. 86</t>
  </si>
  <si>
    <t>19.10-30.10.2021</t>
  </si>
  <si>
    <t>ГАПОУ МО ПЭК</t>
  </si>
  <si>
    <t>184230, г. Полярные Зори, ул. Курчатова, д. 24</t>
  </si>
  <si>
    <t>ГАПОУ МО КПК</t>
  </si>
  <si>
    <t>184144, г. Ковдор, улица Комсомольская, д. 14</t>
  </si>
  <si>
    <t>22.10-22.10.2021</t>
  </si>
  <si>
    <t>ГАПОУ МО СКФКиС</t>
  </si>
  <si>
    <t>184505, г. Мончегорск, проспект Кирова, д. 7</t>
  </si>
  <si>
    <t>ГАПОУ МО Мурманский педагогический колледж</t>
  </si>
  <si>
    <t>183038, г. Мурманск, улица Володарского, дом 5</t>
  </si>
  <si>
    <t>26.10-30.10.2021</t>
  </si>
  <si>
    <t>ГАПОУ МО МонПК</t>
  </si>
  <si>
    <t>184511, г. Мончегорск, пр-т Металлургов, д. 1</t>
  </si>
  <si>
    <t>ГАПОУ МО КИК</t>
  </si>
  <si>
    <t>184041, г. Кандалакша, ул. Спекова, д. 7</t>
  </si>
  <si>
    <t>ГАПОУ МО КТК</t>
  </si>
  <si>
    <t>184381, г. Кола, пер. Островского, д. 14</t>
  </si>
  <si>
    <t>23.09-01.10.2021</t>
  </si>
  <si>
    <t>ГАПОУ МО МТКС</t>
  </si>
  <si>
    <t>183032, г. Мурманск, ул. Гвардейская, д. 14</t>
  </si>
  <si>
    <t>13.10-15.10.2021</t>
  </si>
  <si>
    <t>ГАПОУ МО ОГПК</t>
  </si>
  <si>
    <t>184530, г. Оленегорск, улица Строительная, д. 65</t>
  </si>
  <si>
    <t>ГАПОУ МО ППТ</t>
  </si>
  <si>
    <t>184421, Печенгский район, п.г.т. Никель, ул. Спортивная, д. 14</t>
  </si>
  <si>
    <t>23.09-26.10.2021</t>
  </si>
  <si>
    <t>ПОЧУ "Мурманский кооперативный техникум"</t>
  </si>
  <si>
    <t>183032, г. Мурманск, ул. Полярные Зори, д. 1</t>
  </si>
  <si>
    <t>ВУЗ</t>
  </si>
  <si>
    <t>1 курс</t>
  </si>
  <si>
    <t>2 курс</t>
  </si>
  <si>
    <t>Прошли</t>
  </si>
  <si>
    <t>% от общего числа</t>
  </si>
  <si>
    <t>Филиал ФГАОУ ВО МГТУ г. Полярный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</si>
</sst>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rgb="FFF3F3F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8C8C8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2" fillId="0" borderId="0"/>
    <xf numFmtId="9" fontId="12" fillId="0" borderId="0" applyFont="0" applyFill="0" applyBorder="0" applyAlignment="0" applyProtection="0"/>
  </cellStyleXfs>
  <cellXfs count="93">
    <xf numFmtId="0" fontId="0" fillId="0" borderId="0" xfId="0" applyFont="1" applyAlignment="1"/>
    <xf numFmtId="0" fontId="2" fillId="0" borderId="0" xfId="1" applyBorder="1"/>
    <xf numFmtId="0" fontId="2" fillId="0" borderId="0" xfId="1" applyFill="1" applyBorder="1"/>
    <xf numFmtId="0" fontId="2" fillId="0" borderId="0" xfId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1" xfId="1" applyFill="1" applyBorder="1"/>
    <xf numFmtId="0" fontId="2" fillId="0" borderId="0" xfId="1"/>
    <xf numFmtId="0" fontId="2" fillId="6" borderId="1" xfId="1" applyFill="1" applyBorder="1"/>
    <xf numFmtId="0" fontId="2" fillId="7" borderId="1" xfId="1" applyFill="1" applyBorder="1"/>
    <xf numFmtId="0" fontId="2" fillId="8" borderId="1" xfId="1" applyFill="1" applyBorder="1"/>
    <xf numFmtId="0" fontId="1" fillId="9" borderId="1" xfId="1" applyFont="1" applyFill="1" applyBorder="1" applyAlignment="1"/>
    <xf numFmtId="0" fontId="2" fillId="10" borderId="2" xfId="1" applyFill="1" applyBorder="1" applyAlignment="1"/>
    <xf numFmtId="0" fontId="2" fillId="10" borderId="5" xfId="1" applyFill="1" applyBorder="1" applyAlignment="1"/>
    <xf numFmtId="0" fontId="2" fillId="10" borderId="6" xfId="1" applyFill="1" applyBorder="1" applyAlignment="1"/>
    <xf numFmtId="0" fontId="2" fillId="10" borderId="3" xfId="1" applyFill="1" applyBorder="1" applyAlignment="1"/>
    <xf numFmtId="0" fontId="1" fillId="9" borderId="3" xfId="1" applyFont="1" applyFill="1" applyBorder="1" applyAlignment="1"/>
    <xf numFmtId="0" fontId="1" fillId="9" borderId="2" xfId="1" applyFont="1" applyFill="1" applyBorder="1" applyAlignment="1"/>
    <xf numFmtId="0" fontId="2" fillId="12" borderId="1" xfId="1" applyFill="1" applyBorder="1"/>
    <xf numFmtId="0" fontId="2" fillId="3" borderId="1" xfId="1" applyFill="1" applyBorder="1"/>
    <xf numFmtId="0" fontId="6" fillId="0" borderId="0" xfId="0" applyFont="1" applyAlignment="1"/>
    <xf numFmtId="0" fontId="0" fillId="0" borderId="0" xfId="0" applyFont="1" applyBorder="1" applyAlignment="1"/>
    <xf numFmtId="0" fontId="0" fillId="13" borderId="0" xfId="0" applyFont="1" applyFill="1" applyAlignment="1"/>
    <xf numFmtId="10" fontId="0" fillId="0" borderId="0" xfId="0" applyNumberFormat="1" applyFont="1" applyAlignment="1"/>
    <xf numFmtId="0" fontId="8" fillId="0" borderId="11" xfId="0" applyFont="1" applyFill="1" applyBorder="1" applyAlignment="1">
      <alignment shrinkToFit="1"/>
    </xf>
    <xf numFmtId="0" fontId="8" fillId="0" borderId="11" xfId="0" applyFont="1" applyFill="1" applyBorder="1"/>
    <xf numFmtId="0" fontId="5" fillId="15" borderId="9" xfId="0" applyFont="1" applyFill="1" applyBorder="1" applyAlignment="1">
      <alignment horizontal="center" vertical="top" wrapText="1"/>
    </xf>
    <xf numFmtId="0" fontId="3" fillId="0" borderId="0" xfId="0" applyFont="1" applyAlignment="1"/>
    <xf numFmtId="0" fontId="6" fillId="13" borderId="0" xfId="0" applyFont="1" applyFill="1" applyAlignment="1"/>
    <xf numFmtId="0" fontId="3" fillId="0" borderId="1" xfId="0" applyFont="1" applyBorder="1" applyAlignment="1"/>
    <xf numFmtId="0" fontId="3" fillId="13" borderId="1" xfId="0" applyFont="1" applyFill="1" applyBorder="1" applyAlignment="1"/>
    <xf numFmtId="10" fontId="4" fillId="16" borderId="1" xfId="0" applyNumberFormat="1" applyFont="1" applyFill="1" applyBorder="1" applyAlignment="1">
      <alignment horizontal="right" vertical="center" wrapText="1"/>
    </xf>
    <xf numFmtId="0" fontId="4" fillId="16" borderId="1" xfId="0" applyFont="1" applyFill="1" applyBorder="1" applyAlignment="1"/>
    <xf numFmtId="0" fontId="3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right" vertical="center" wrapText="1"/>
    </xf>
    <xf numFmtId="0" fontId="3" fillId="13" borderId="1" xfId="0" applyFont="1" applyFill="1" applyBorder="1" applyAlignment="1">
      <alignment vertical="center" wrapText="1"/>
    </xf>
    <xf numFmtId="10" fontId="3" fillId="1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shrinkToFit="1"/>
    </xf>
    <xf numFmtId="10" fontId="4" fillId="0" borderId="1" xfId="0" applyNumberFormat="1" applyFont="1" applyBorder="1" applyAlignment="1">
      <alignment horizontal="right" vertical="center" wrapText="1"/>
    </xf>
    <xf numFmtId="0" fontId="8" fillId="13" borderId="12" xfId="0" applyFont="1" applyFill="1" applyBorder="1"/>
    <xf numFmtId="0" fontId="3" fillId="13" borderId="1" xfId="0" applyFont="1" applyFill="1" applyBorder="1"/>
    <xf numFmtId="0" fontId="4" fillId="14" borderId="1" xfId="0" applyFont="1" applyFill="1" applyBorder="1" applyAlignment="1">
      <alignment horizontal="right" vertical="center" wrapText="1"/>
    </xf>
    <xf numFmtId="10" fontId="3" fillId="14" borderId="1" xfId="0" applyNumberFormat="1" applyFont="1" applyFill="1" applyBorder="1" applyAlignment="1">
      <alignment horizontal="right" vertical="center" wrapText="1"/>
    </xf>
    <xf numFmtId="10" fontId="4" fillId="14" borderId="1" xfId="0" applyNumberFormat="1" applyFont="1" applyFill="1" applyBorder="1" applyAlignment="1">
      <alignment horizontal="right" vertical="center" wrapText="1"/>
    </xf>
    <xf numFmtId="0" fontId="4" fillId="14" borderId="1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/>
    <xf numFmtId="10" fontId="3" fillId="17" borderId="1" xfId="0" applyNumberFormat="1" applyFont="1" applyFill="1" applyBorder="1" applyAlignment="1">
      <alignment horizontal="right" vertical="center" wrapText="1"/>
    </xf>
    <xf numFmtId="0" fontId="0" fillId="0" borderId="0" xfId="0"/>
    <xf numFmtId="10" fontId="6" fillId="0" borderId="0" xfId="0" applyNumberFormat="1" applyFont="1" applyAlignment="1"/>
    <xf numFmtId="10" fontId="0" fillId="0" borderId="0" xfId="0" applyNumberFormat="1" applyFont="1" applyBorder="1" applyAlignment="1"/>
    <xf numFmtId="10" fontId="3" fillId="18" borderId="1" xfId="0" applyNumberFormat="1" applyFont="1" applyFill="1" applyBorder="1" applyAlignment="1">
      <alignment horizontal="right" vertical="center" wrapText="1"/>
    </xf>
    <xf numFmtId="9" fontId="0" fillId="0" borderId="0" xfId="2" applyFont="1" applyAlignment="1"/>
    <xf numFmtId="0" fontId="8" fillId="0" borderId="12" xfId="0" applyFont="1" applyFill="1" applyBorder="1"/>
    <xf numFmtId="0" fontId="8" fillId="0" borderId="1" xfId="0" applyNumberFormat="1" applyFont="1" applyFill="1" applyBorder="1"/>
    <xf numFmtId="0" fontId="8" fillId="13" borderId="11" xfId="0" applyFont="1" applyFill="1" applyBorder="1"/>
    <xf numFmtId="0" fontId="13" fillId="14" borderId="1" xfId="0" applyNumberFormat="1" applyFont="1" applyFill="1" applyBorder="1"/>
    <xf numFmtId="0" fontId="13" fillId="17" borderId="1" xfId="0" applyNumberFormat="1" applyFont="1" applyFill="1" applyBorder="1"/>
    <xf numFmtId="0" fontId="8" fillId="0" borderId="11" xfId="0" applyFont="1" applyFill="1" applyBorder="1" applyAlignment="1">
      <alignment vertical="center" shrinkToFit="1"/>
    </xf>
    <xf numFmtId="0" fontId="7" fillId="14" borderId="1" xfId="0" applyFont="1" applyFill="1" applyBorder="1"/>
    <xf numFmtId="2" fontId="7" fillId="14" borderId="1" xfId="0" applyNumberFormat="1" applyFont="1" applyFill="1" applyBorder="1"/>
    <xf numFmtId="0" fontId="8" fillId="15" borderId="8" xfId="0" applyFont="1" applyFill="1" applyBorder="1" applyAlignment="1">
      <alignment horizontal="center" vertical="top" wrapText="1"/>
    </xf>
    <xf numFmtId="0" fontId="8" fillId="15" borderId="9" xfId="0" applyFont="1" applyFill="1" applyBorder="1" applyAlignment="1">
      <alignment horizontal="center" vertical="top" wrapText="1"/>
    </xf>
    <xf numFmtId="0" fontId="5" fillId="15" borderId="10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shrinkToFit="1"/>
    </xf>
    <xf numFmtId="0" fontId="10" fillId="0" borderId="1" xfId="0" applyFont="1" applyBorder="1" applyAlignment="1">
      <alignment shrinkToFit="1"/>
    </xf>
    <xf numFmtId="0" fontId="2" fillId="11" borderId="7" xfId="1" applyFill="1" applyBorder="1" applyAlignment="1">
      <alignment horizontal="center" vertical="center"/>
    </xf>
    <xf numFmtId="0" fontId="2" fillId="11" borderId="4" xfId="1" applyFill="1" applyBorder="1" applyAlignment="1">
      <alignment horizontal="center" vertical="center"/>
    </xf>
    <xf numFmtId="0" fontId="2" fillId="11" borderId="7" xfId="1" applyFill="1" applyBorder="1" applyAlignment="1">
      <alignment horizontal="center" vertical="center" wrapText="1"/>
    </xf>
    <xf numFmtId="0" fontId="2" fillId="11" borderId="4" xfId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left"/>
    </xf>
    <xf numFmtId="0" fontId="11" fillId="18" borderId="0" xfId="0" applyFont="1" applyFill="1" applyAlignment="1">
      <alignment horizontal="left"/>
    </xf>
    <xf numFmtId="0" fontId="3" fillId="17" borderId="19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14" borderId="1" xfId="0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7" fillId="14" borderId="12" xfId="0" applyFont="1" applyFill="1" applyBorder="1" applyAlignment="1">
      <alignment horizontal="center"/>
    </xf>
    <xf numFmtId="0" fontId="7" fillId="14" borderId="16" xfId="0" applyFont="1" applyFill="1" applyBorder="1" applyAlignment="1">
      <alignment horizontal="center"/>
    </xf>
    <xf numFmtId="0" fontId="7" fillId="14" borderId="1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>
    <tableStyle name="Ответы на форму (1)-style" pivot="0" count="3">
      <tableStyleElement type="headerRow" dxfId="9"/>
      <tableStyleElement type="firstRowStripe" dxfId="8"/>
      <tableStyleElement type="secondRowStripe" dxfId="7"/>
    </tableStyle>
  </tableStyles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workbookViewId="0">
      <selection activeCell="N9" sqref="N9"/>
    </sheetView>
  </sheetViews>
  <sheetFormatPr defaultRowHeight="15" x14ac:dyDescent="0.25"/>
  <cols>
    <col min="1" max="1" width="65.85546875" style="2" customWidth="1"/>
    <col min="2" max="2" width="17.85546875" style="3" customWidth="1"/>
    <col min="3" max="12" width="9.140625" style="2"/>
    <col min="13" max="16384" width="9.140625" style="1"/>
  </cols>
  <sheetData>
    <row r="1" spans="1:11" s="8" customFormat="1" x14ac:dyDescent="0.25">
      <c r="A1" s="69" t="s">
        <v>147</v>
      </c>
      <c r="B1" s="71" t="s">
        <v>148</v>
      </c>
      <c r="C1" s="18" t="s">
        <v>1</v>
      </c>
      <c r="D1" s="17"/>
      <c r="E1" s="13"/>
      <c r="F1" s="13" t="s">
        <v>19</v>
      </c>
      <c r="G1" s="16"/>
      <c r="H1" s="13"/>
      <c r="I1" s="15" t="s">
        <v>62</v>
      </c>
      <c r="J1" s="14"/>
      <c r="K1" s="14"/>
    </row>
    <row r="2" spans="1:11" s="8" customFormat="1" x14ac:dyDescent="0.25">
      <c r="A2" s="70"/>
      <c r="B2" s="72"/>
      <c r="C2" s="12" t="s">
        <v>163</v>
      </c>
      <c r="D2" s="12"/>
      <c r="E2" s="13"/>
      <c r="F2" s="12" t="s">
        <v>163</v>
      </c>
      <c r="G2" s="12"/>
      <c r="H2" s="13" t="s">
        <v>162</v>
      </c>
      <c r="I2" s="12" t="s">
        <v>163</v>
      </c>
      <c r="J2" s="12"/>
      <c r="K2" s="12" t="s">
        <v>162</v>
      </c>
    </row>
    <row r="3" spans="1:11" s="8" customFormat="1" x14ac:dyDescent="0.25">
      <c r="A3" s="11" t="s">
        <v>56</v>
      </c>
      <c r="B3" s="10" t="e">
        <f>COUNTIF(#REF!,'По ОО'!A3)</f>
        <v>#REF!</v>
      </c>
      <c r="C3" s="9" t="e">
        <f>COUNTIFS(#REF!,'По ОО'!A3,#REF!,C$1)</f>
        <v>#REF!</v>
      </c>
      <c r="D3" s="19">
        <v>53</v>
      </c>
      <c r="E3" s="20" t="e">
        <f t="shared" ref="E3:E34" si="0">C3-D3</f>
        <v>#REF!</v>
      </c>
      <c r="F3" s="9" t="e">
        <f>COUNTIFS(#REF!,'По ОО'!A3,#REF!,F$1)</f>
        <v>#REF!</v>
      </c>
      <c r="G3" s="19">
        <v>81</v>
      </c>
      <c r="H3" s="20" t="e">
        <f t="shared" ref="H3:H34" si="1">F3-G3</f>
        <v>#REF!</v>
      </c>
      <c r="I3" s="9" t="e">
        <f>COUNTIFS(#REF!,'По ОО'!A3,#REF!,I$1)</f>
        <v>#REF!</v>
      </c>
      <c r="J3" s="19">
        <v>69</v>
      </c>
      <c r="K3" s="20" t="e">
        <f t="shared" ref="K3:K34" si="2">I3-J3</f>
        <v>#REF!</v>
      </c>
    </row>
    <row r="4" spans="1:11" s="8" customFormat="1" x14ac:dyDescent="0.25">
      <c r="A4" s="11" t="s">
        <v>59</v>
      </c>
      <c r="B4" s="10" t="e">
        <f>COUNTIF(#REF!,'По ОО'!A4)</f>
        <v>#REF!</v>
      </c>
      <c r="C4" s="9" t="e">
        <f>COUNTIFS(#REF!,'По ОО'!A4,#REF!,C$1)</f>
        <v>#REF!</v>
      </c>
      <c r="D4" s="19">
        <v>34</v>
      </c>
      <c r="E4" s="20" t="e">
        <f t="shared" si="0"/>
        <v>#REF!</v>
      </c>
      <c r="F4" s="9" t="e">
        <f>COUNTIFS(#REF!,'По ОО'!A4,#REF!,F$1)</f>
        <v>#REF!</v>
      </c>
      <c r="G4" s="19">
        <v>39</v>
      </c>
      <c r="H4" s="20" t="e">
        <f t="shared" si="1"/>
        <v>#REF!</v>
      </c>
      <c r="I4" s="9" t="e">
        <f>COUNTIFS(#REF!,'По ОО'!A4,#REF!,I$1)</f>
        <v>#REF!</v>
      </c>
      <c r="J4" s="19">
        <v>27</v>
      </c>
      <c r="K4" s="20" t="e">
        <f t="shared" si="2"/>
        <v>#REF!</v>
      </c>
    </row>
    <row r="5" spans="1:11" s="8" customFormat="1" x14ac:dyDescent="0.25">
      <c r="A5" s="11" t="s">
        <v>50</v>
      </c>
      <c r="B5" s="10" t="e">
        <f>COUNTIF(#REF!,'По ОО'!A5)</f>
        <v>#REF!</v>
      </c>
      <c r="C5" s="9" t="e">
        <f>COUNTIFS(#REF!,'По ОО'!A5,#REF!,C$1)</f>
        <v>#REF!</v>
      </c>
      <c r="D5" s="19">
        <v>33</v>
      </c>
      <c r="E5" s="20" t="e">
        <f t="shared" si="0"/>
        <v>#REF!</v>
      </c>
      <c r="F5" s="9" t="e">
        <f>COUNTIFS(#REF!,'По ОО'!A5,#REF!,F$1)</f>
        <v>#REF!</v>
      </c>
      <c r="G5" s="19">
        <v>29</v>
      </c>
      <c r="H5" s="20" t="e">
        <f>F5-G5</f>
        <v>#REF!</v>
      </c>
      <c r="I5" s="9" t="e">
        <f>COUNTIFS(#REF!,'По ОО'!A5,#REF!,I$1)</f>
        <v>#REF!</v>
      </c>
      <c r="J5" s="19">
        <v>38</v>
      </c>
      <c r="K5" s="20" t="e">
        <f t="shared" si="2"/>
        <v>#REF!</v>
      </c>
    </row>
    <row r="6" spans="1:11" s="8" customFormat="1" x14ac:dyDescent="0.25">
      <c r="A6" s="11" t="s">
        <v>60</v>
      </c>
      <c r="B6" s="10" t="e">
        <f>COUNTIF(#REF!,'По ОО'!A6)</f>
        <v>#REF!</v>
      </c>
      <c r="C6" s="9" t="e">
        <f>COUNTIFS(#REF!,'По ОО'!A6,#REF!,C$1)</f>
        <v>#REF!</v>
      </c>
      <c r="D6" s="19">
        <v>23</v>
      </c>
      <c r="E6" s="20" t="e">
        <f t="shared" si="0"/>
        <v>#REF!</v>
      </c>
      <c r="F6" s="9" t="e">
        <f>COUNTIFS(#REF!,'По ОО'!A6,#REF!,F$1)</f>
        <v>#REF!</v>
      </c>
      <c r="G6" s="19">
        <v>15</v>
      </c>
      <c r="H6" s="20" t="e">
        <f t="shared" si="1"/>
        <v>#REF!</v>
      </c>
      <c r="I6" s="9" t="e">
        <f>COUNTIFS(#REF!,'По ОО'!A6,#REF!,I$1)</f>
        <v>#REF!</v>
      </c>
      <c r="J6" s="19">
        <v>27</v>
      </c>
      <c r="K6" s="20" t="e">
        <f>I6-J6</f>
        <v>#REF!</v>
      </c>
    </row>
    <row r="7" spans="1:11" s="8" customFormat="1" x14ac:dyDescent="0.25">
      <c r="A7" s="11" t="s">
        <v>24</v>
      </c>
      <c r="B7" s="10" t="e">
        <f>COUNTIF(#REF!,'По ОО'!A7)</f>
        <v>#REF!</v>
      </c>
      <c r="C7" s="9" t="e">
        <f>COUNTIFS(#REF!,'По ОО'!A7,#REF!,C$1)</f>
        <v>#REF!</v>
      </c>
      <c r="D7" s="19">
        <v>35</v>
      </c>
      <c r="E7" s="20" t="e">
        <f t="shared" si="0"/>
        <v>#REF!</v>
      </c>
      <c r="F7" s="9" t="e">
        <f>COUNTIFS(#REF!,'По ОО'!A7,#REF!,F$1)</f>
        <v>#REF!</v>
      </c>
      <c r="G7" s="19">
        <v>77</v>
      </c>
      <c r="H7" s="20" t="e">
        <f t="shared" si="1"/>
        <v>#REF!</v>
      </c>
      <c r="I7" s="9" t="e">
        <f>COUNTIFS(#REF!,'По ОО'!A7,#REF!,I$1)</f>
        <v>#REF!</v>
      </c>
      <c r="J7" s="19">
        <v>53</v>
      </c>
      <c r="K7" s="20" t="e">
        <f t="shared" si="2"/>
        <v>#REF!</v>
      </c>
    </row>
    <row r="8" spans="1:11" s="8" customFormat="1" x14ac:dyDescent="0.25">
      <c r="A8" s="11" t="s">
        <v>30</v>
      </c>
      <c r="B8" s="10" t="e">
        <f>COUNTIF(#REF!,'По ОО'!A8)</f>
        <v>#REF!</v>
      </c>
      <c r="C8" s="9" t="e">
        <f>COUNTIFS(#REF!,'По ОО'!A8,#REF!,C$1)</f>
        <v>#REF!</v>
      </c>
      <c r="D8" s="19">
        <v>31</v>
      </c>
      <c r="E8" s="20" t="e">
        <f t="shared" si="0"/>
        <v>#REF!</v>
      </c>
      <c r="F8" s="9" t="e">
        <f>COUNTIFS(#REF!,'По ОО'!A8,#REF!,F$1)</f>
        <v>#REF!</v>
      </c>
      <c r="G8" s="19">
        <v>48</v>
      </c>
      <c r="H8" s="20" t="e">
        <f t="shared" si="1"/>
        <v>#REF!</v>
      </c>
      <c r="I8" s="9" t="e">
        <f>COUNTIFS(#REF!,'По ОО'!A8,#REF!,I$1)</f>
        <v>#REF!</v>
      </c>
      <c r="J8" s="19">
        <v>30</v>
      </c>
      <c r="K8" s="20" t="e">
        <f t="shared" si="2"/>
        <v>#REF!</v>
      </c>
    </row>
    <row r="9" spans="1:11" s="8" customFormat="1" x14ac:dyDescent="0.25">
      <c r="A9" s="11" t="s">
        <v>18</v>
      </c>
      <c r="B9" s="10" t="e">
        <f>COUNTIF(#REF!,'По ОО'!A9)</f>
        <v>#REF!</v>
      </c>
      <c r="C9" s="9" t="e">
        <f>COUNTIFS(#REF!,'По ОО'!A9,#REF!,C$1)</f>
        <v>#REF!</v>
      </c>
      <c r="D9" s="19">
        <v>39</v>
      </c>
      <c r="E9" s="20" t="e">
        <f t="shared" si="0"/>
        <v>#REF!</v>
      </c>
      <c r="F9" s="9" t="e">
        <f>COUNTIFS(#REF!,'По ОО'!A9,#REF!,F$1)</f>
        <v>#REF!</v>
      </c>
      <c r="G9" s="19">
        <v>43</v>
      </c>
      <c r="H9" s="20" t="e">
        <f t="shared" si="1"/>
        <v>#REF!</v>
      </c>
      <c r="I9" s="9" t="e">
        <f>COUNTIFS(#REF!,'По ОО'!A9,#REF!,I$1)</f>
        <v>#REF!</v>
      </c>
      <c r="J9" s="19">
        <v>39</v>
      </c>
      <c r="K9" s="20" t="e">
        <f t="shared" si="2"/>
        <v>#REF!</v>
      </c>
    </row>
    <row r="10" spans="1:11" s="8" customFormat="1" x14ac:dyDescent="0.25">
      <c r="A10" s="11" t="s">
        <v>117</v>
      </c>
      <c r="B10" s="10" t="e">
        <f>COUNTIF(#REF!,'По ОО'!A10)</f>
        <v>#REF!</v>
      </c>
      <c r="C10" s="9" t="e">
        <f>COUNTIFS(#REF!,'По ОО'!A10,#REF!,C$1)</f>
        <v>#REF!</v>
      </c>
      <c r="D10" s="19">
        <v>5</v>
      </c>
      <c r="E10" s="20" t="e">
        <f t="shared" si="0"/>
        <v>#REF!</v>
      </c>
      <c r="F10" s="9" t="e">
        <f>COUNTIFS(#REF!,'По ОО'!A10,#REF!,F$1)</f>
        <v>#REF!</v>
      </c>
      <c r="G10" s="19">
        <v>3</v>
      </c>
      <c r="H10" s="20" t="e">
        <f t="shared" si="1"/>
        <v>#REF!</v>
      </c>
      <c r="I10" s="9" t="e">
        <f>COUNTIFS(#REF!,'По ОО'!A10,#REF!,I$1)</f>
        <v>#REF!</v>
      </c>
      <c r="J10" s="19">
        <v>8</v>
      </c>
      <c r="K10" s="20" t="e">
        <f t="shared" si="2"/>
        <v>#REF!</v>
      </c>
    </row>
    <row r="11" spans="1:11" s="8" customFormat="1" x14ac:dyDescent="0.25">
      <c r="A11" s="11" t="s">
        <v>142</v>
      </c>
      <c r="B11" s="10" t="e">
        <f>COUNTIF(#REF!,'По ОО'!A11)</f>
        <v>#REF!</v>
      </c>
      <c r="C11" s="9" t="e">
        <f>COUNTIFS(#REF!,'По ОО'!A11,#REF!,C$1)</f>
        <v>#REF!</v>
      </c>
      <c r="D11" s="19">
        <v>36</v>
      </c>
      <c r="E11" s="20" t="e">
        <f t="shared" si="0"/>
        <v>#REF!</v>
      </c>
      <c r="F11" s="9" t="e">
        <f>COUNTIFS(#REF!,'По ОО'!A11,#REF!,F$1)</f>
        <v>#REF!</v>
      </c>
      <c r="G11" s="19">
        <v>12</v>
      </c>
      <c r="H11" s="20" t="e">
        <f t="shared" si="1"/>
        <v>#REF!</v>
      </c>
      <c r="I11" s="9" t="e">
        <f>COUNTIFS(#REF!,'По ОО'!A11,#REF!,I$1)</f>
        <v>#REF!</v>
      </c>
      <c r="J11" s="19">
        <v>26</v>
      </c>
      <c r="K11" s="20" t="e">
        <f t="shared" si="2"/>
        <v>#REF!</v>
      </c>
    </row>
    <row r="12" spans="1:11" s="8" customFormat="1" x14ac:dyDescent="0.25">
      <c r="A12" s="11" t="s">
        <v>69</v>
      </c>
      <c r="B12" s="10" t="e">
        <f>COUNTIF(#REF!,'По ОО'!A12)</f>
        <v>#REF!</v>
      </c>
      <c r="C12" s="9" t="e">
        <f>COUNTIFS(#REF!,'По ОО'!A12,#REF!,C$1)</f>
        <v>#REF!</v>
      </c>
      <c r="D12" s="19">
        <v>60</v>
      </c>
      <c r="E12" s="20" t="e">
        <f t="shared" si="0"/>
        <v>#REF!</v>
      </c>
      <c r="F12" s="9" t="e">
        <f>COUNTIFS(#REF!,'По ОО'!A12,#REF!,F$1)</f>
        <v>#REF!</v>
      </c>
      <c r="G12" s="19">
        <v>31</v>
      </c>
      <c r="H12" s="20" t="e">
        <f t="shared" si="1"/>
        <v>#REF!</v>
      </c>
      <c r="I12" s="9" t="e">
        <f>COUNTIFS(#REF!,'По ОО'!A12,#REF!,I$1)</f>
        <v>#REF!</v>
      </c>
      <c r="J12" s="19">
        <v>48</v>
      </c>
      <c r="K12" s="20" t="e">
        <f t="shared" si="2"/>
        <v>#REF!</v>
      </c>
    </row>
    <row r="13" spans="1:11" s="8" customFormat="1" x14ac:dyDescent="0.25">
      <c r="A13" s="11" t="s">
        <v>21</v>
      </c>
      <c r="B13" s="10" t="e">
        <f>COUNTIF(#REF!,'По ОО'!A13)</f>
        <v>#REF!</v>
      </c>
      <c r="C13" s="9" t="e">
        <f>COUNTIFS(#REF!,'По ОО'!A13,#REF!,C$1)</f>
        <v>#REF!</v>
      </c>
      <c r="D13" s="19">
        <v>48</v>
      </c>
      <c r="E13" s="20" t="e">
        <f t="shared" si="0"/>
        <v>#REF!</v>
      </c>
      <c r="F13" s="9" t="e">
        <f>COUNTIFS(#REF!,'По ОО'!A13,#REF!,F$1)</f>
        <v>#REF!</v>
      </c>
      <c r="G13" s="19">
        <v>30</v>
      </c>
      <c r="H13" s="20" t="e">
        <f t="shared" si="1"/>
        <v>#REF!</v>
      </c>
      <c r="I13" s="9" t="e">
        <f>COUNTIFS(#REF!,'По ОО'!A13,#REF!,I$1)</f>
        <v>#REF!</v>
      </c>
      <c r="J13" s="19">
        <v>37</v>
      </c>
      <c r="K13" s="20" t="e">
        <f t="shared" si="2"/>
        <v>#REF!</v>
      </c>
    </row>
    <row r="14" spans="1:11" s="8" customFormat="1" x14ac:dyDescent="0.25">
      <c r="A14" s="11" t="s">
        <v>34</v>
      </c>
      <c r="B14" s="10" t="e">
        <f>COUNTIF(#REF!,'По ОО'!A14)</f>
        <v>#REF!</v>
      </c>
      <c r="C14" s="9" t="e">
        <f>COUNTIFS(#REF!,'По ОО'!A14,#REF!,C$1)</f>
        <v>#REF!</v>
      </c>
      <c r="D14" s="19">
        <v>38</v>
      </c>
      <c r="E14" s="20" t="e">
        <f t="shared" si="0"/>
        <v>#REF!</v>
      </c>
      <c r="F14" s="9" t="e">
        <f>COUNTIFS(#REF!,'По ОО'!A14,#REF!,F$1)</f>
        <v>#REF!</v>
      </c>
      <c r="G14" s="19">
        <v>25</v>
      </c>
      <c r="H14" s="20" t="e">
        <f t="shared" si="1"/>
        <v>#REF!</v>
      </c>
      <c r="I14" s="9" t="e">
        <f>COUNTIFS(#REF!,'По ОО'!A14,#REF!,I$1)</f>
        <v>#REF!</v>
      </c>
      <c r="J14" s="19">
        <v>37</v>
      </c>
      <c r="K14" s="20" t="e">
        <f t="shared" si="2"/>
        <v>#REF!</v>
      </c>
    </row>
    <row r="15" spans="1:11" s="8" customFormat="1" x14ac:dyDescent="0.25">
      <c r="A15" s="11" t="s">
        <v>99</v>
      </c>
      <c r="B15" s="10" t="e">
        <f>COUNTIF(#REF!,'По ОО'!A15)</f>
        <v>#REF!</v>
      </c>
      <c r="C15" s="9" t="e">
        <f>COUNTIFS(#REF!,'По ОО'!A15,#REF!,C$1)</f>
        <v>#REF!</v>
      </c>
      <c r="D15" s="19">
        <v>46</v>
      </c>
      <c r="E15" s="20" t="e">
        <f t="shared" si="0"/>
        <v>#REF!</v>
      </c>
      <c r="F15" s="9" t="e">
        <f>COUNTIFS(#REF!,'По ОО'!A15,#REF!,F$1)</f>
        <v>#REF!</v>
      </c>
      <c r="G15" s="19">
        <v>38</v>
      </c>
      <c r="H15" s="20" t="e">
        <f t="shared" si="1"/>
        <v>#REF!</v>
      </c>
      <c r="I15" s="9" t="e">
        <f>COUNTIFS(#REF!,'По ОО'!A15,#REF!,I$1)</f>
        <v>#REF!</v>
      </c>
      <c r="J15" s="19">
        <v>47</v>
      </c>
      <c r="K15" s="20" t="e">
        <f t="shared" si="2"/>
        <v>#REF!</v>
      </c>
    </row>
    <row r="16" spans="1:11" s="8" customFormat="1" x14ac:dyDescent="0.25">
      <c r="A16" s="11" t="s">
        <v>77</v>
      </c>
      <c r="B16" s="10" t="e">
        <f>COUNTIF(#REF!,'По ОО'!A16)</f>
        <v>#REF!</v>
      </c>
      <c r="C16" s="9" t="e">
        <f>COUNTIFS(#REF!,'По ОО'!A16,#REF!,C$1)</f>
        <v>#REF!</v>
      </c>
      <c r="D16" s="19">
        <v>15</v>
      </c>
      <c r="E16" s="20" t="e">
        <f t="shared" si="0"/>
        <v>#REF!</v>
      </c>
      <c r="F16" s="9" t="e">
        <f>COUNTIFS(#REF!,'По ОО'!A16,#REF!,F$1)</f>
        <v>#REF!</v>
      </c>
      <c r="G16" s="19">
        <v>17</v>
      </c>
      <c r="H16" s="20" t="e">
        <f t="shared" si="1"/>
        <v>#REF!</v>
      </c>
      <c r="I16" s="9" t="e">
        <f>COUNTIFS(#REF!,'По ОО'!A16,#REF!,I$1)</f>
        <v>#REF!</v>
      </c>
      <c r="J16" s="19">
        <v>2</v>
      </c>
      <c r="K16" s="20" t="e">
        <f t="shared" si="2"/>
        <v>#REF!</v>
      </c>
    </row>
    <row r="17" spans="1:11" s="8" customFormat="1" x14ac:dyDescent="0.25">
      <c r="A17" s="11" t="s">
        <v>64</v>
      </c>
      <c r="B17" s="10" t="e">
        <f>COUNTIF(#REF!,'По ОО'!A17)</f>
        <v>#REF!</v>
      </c>
      <c r="C17" s="9" t="e">
        <f>COUNTIFS(#REF!,'По ОО'!A17,#REF!,C$1)</f>
        <v>#REF!</v>
      </c>
      <c r="D17" s="19">
        <v>48</v>
      </c>
      <c r="E17" s="20" t="e">
        <f t="shared" si="0"/>
        <v>#REF!</v>
      </c>
      <c r="F17" s="9" t="e">
        <f>COUNTIFS(#REF!,'По ОО'!A17,#REF!,F$1)</f>
        <v>#REF!</v>
      </c>
      <c r="G17" s="19">
        <v>51</v>
      </c>
      <c r="H17" s="20" t="e">
        <f t="shared" si="1"/>
        <v>#REF!</v>
      </c>
      <c r="I17" s="9" t="e">
        <f>COUNTIFS(#REF!,'По ОО'!A17,#REF!,I$1)</f>
        <v>#REF!</v>
      </c>
      <c r="J17" s="19">
        <v>39</v>
      </c>
      <c r="K17" s="20" t="e">
        <f t="shared" si="2"/>
        <v>#REF!</v>
      </c>
    </row>
    <row r="18" spans="1:11" s="8" customFormat="1" x14ac:dyDescent="0.25">
      <c r="A18" s="11" t="s">
        <v>67</v>
      </c>
      <c r="B18" s="10" t="e">
        <f>COUNTIF(#REF!,'По ОО'!A18)</f>
        <v>#REF!</v>
      </c>
      <c r="C18" s="9" t="e">
        <f>COUNTIFS(#REF!,'По ОО'!A18,#REF!,C$1)</f>
        <v>#REF!</v>
      </c>
      <c r="D18" s="19">
        <v>25</v>
      </c>
      <c r="E18" s="20" t="e">
        <f t="shared" si="0"/>
        <v>#REF!</v>
      </c>
      <c r="F18" s="9" t="e">
        <f>COUNTIFS(#REF!,'По ОО'!A18,#REF!,F$1)</f>
        <v>#REF!</v>
      </c>
      <c r="G18" s="19">
        <v>31</v>
      </c>
      <c r="H18" s="20" t="e">
        <f t="shared" si="1"/>
        <v>#REF!</v>
      </c>
      <c r="I18" s="9" t="e">
        <f>COUNTIFS(#REF!,'По ОО'!A18,#REF!,I$1)</f>
        <v>#REF!</v>
      </c>
      <c r="J18" s="19">
        <v>12</v>
      </c>
      <c r="K18" s="20" t="e">
        <f t="shared" si="2"/>
        <v>#REF!</v>
      </c>
    </row>
    <row r="19" spans="1:11" s="8" customFormat="1" x14ac:dyDescent="0.25">
      <c r="A19" s="11" t="s">
        <v>80</v>
      </c>
      <c r="B19" s="10" t="e">
        <f>COUNTIF(#REF!,'По ОО'!A19)</f>
        <v>#REF!</v>
      </c>
      <c r="C19" s="9" t="e">
        <f>COUNTIFS(#REF!,'По ОО'!A19,#REF!,C$1)</f>
        <v>#REF!</v>
      </c>
      <c r="D19" s="19">
        <v>39</v>
      </c>
      <c r="E19" s="20" t="e">
        <f t="shared" si="0"/>
        <v>#REF!</v>
      </c>
      <c r="F19" s="9" t="e">
        <f>COUNTIFS(#REF!,'По ОО'!A19,#REF!,F$1)</f>
        <v>#REF!</v>
      </c>
      <c r="G19" s="19">
        <v>45</v>
      </c>
      <c r="H19" s="20" t="e">
        <f t="shared" si="1"/>
        <v>#REF!</v>
      </c>
      <c r="I19" s="9" t="e">
        <f>COUNTIFS(#REF!,'По ОО'!A19,#REF!,I$1)</f>
        <v>#REF!</v>
      </c>
      <c r="J19" s="19">
        <v>56</v>
      </c>
      <c r="K19" s="20" t="e">
        <f t="shared" si="2"/>
        <v>#REF!</v>
      </c>
    </row>
    <row r="20" spans="1:11" s="8" customFormat="1" x14ac:dyDescent="0.25">
      <c r="A20" s="11" t="s">
        <v>73</v>
      </c>
      <c r="B20" s="10" t="e">
        <f>COUNTIF(#REF!,'По ОО'!A20)</f>
        <v>#REF!</v>
      </c>
      <c r="C20" s="9" t="e">
        <f>COUNTIFS(#REF!,'По ОО'!A20,#REF!,C$1)</f>
        <v>#REF!</v>
      </c>
      <c r="D20" s="19">
        <v>25</v>
      </c>
      <c r="E20" s="20" t="e">
        <f t="shared" si="0"/>
        <v>#REF!</v>
      </c>
      <c r="F20" s="9" t="e">
        <f>COUNTIFS(#REF!,'По ОО'!A20,#REF!,F$1)</f>
        <v>#REF!</v>
      </c>
      <c r="G20" s="19">
        <v>49</v>
      </c>
      <c r="H20" s="20" t="e">
        <f t="shared" si="1"/>
        <v>#REF!</v>
      </c>
      <c r="I20" s="9" t="e">
        <f>COUNTIFS(#REF!,'По ОО'!A20,#REF!,I$1)</f>
        <v>#REF!</v>
      </c>
      <c r="J20" s="19">
        <v>31</v>
      </c>
      <c r="K20" s="20" t="e">
        <f t="shared" si="2"/>
        <v>#REF!</v>
      </c>
    </row>
    <row r="21" spans="1:11" s="8" customFormat="1" x14ac:dyDescent="0.25">
      <c r="A21" s="11" t="s">
        <v>10</v>
      </c>
      <c r="B21" s="10" t="e">
        <f>COUNTIF(#REF!,'По ОО'!A21)</f>
        <v>#REF!</v>
      </c>
      <c r="C21" s="9" t="e">
        <f>COUNTIFS(#REF!,'По ОО'!A21,#REF!,C$1)</f>
        <v>#REF!</v>
      </c>
      <c r="D21" s="19">
        <v>37</v>
      </c>
      <c r="E21" s="20" t="e">
        <f t="shared" si="0"/>
        <v>#REF!</v>
      </c>
      <c r="F21" s="9" t="e">
        <f>COUNTIFS(#REF!,'По ОО'!A21,#REF!,F$1)</f>
        <v>#REF!</v>
      </c>
      <c r="G21" s="19">
        <v>50</v>
      </c>
      <c r="H21" s="20" t="e">
        <f t="shared" si="1"/>
        <v>#REF!</v>
      </c>
      <c r="I21" s="9" t="e">
        <f>COUNTIFS(#REF!,'По ОО'!A21,#REF!,I$1)</f>
        <v>#REF!</v>
      </c>
      <c r="J21" s="19">
        <v>43</v>
      </c>
      <c r="K21" s="20" t="e">
        <f t="shared" si="2"/>
        <v>#REF!</v>
      </c>
    </row>
    <row r="22" spans="1:11" s="8" customFormat="1" x14ac:dyDescent="0.25">
      <c r="A22" s="11" t="s">
        <v>127</v>
      </c>
      <c r="B22" s="10" t="e">
        <f>COUNTIF(#REF!,'По ОО'!A22)</f>
        <v>#REF!</v>
      </c>
      <c r="C22" s="9" t="e">
        <f>COUNTIFS(#REF!,'По ОО'!A22,#REF!,C$1)</f>
        <v>#REF!</v>
      </c>
      <c r="D22" s="19">
        <v>41</v>
      </c>
      <c r="E22" s="20" t="e">
        <f t="shared" si="0"/>
        <v>#REF!</v>
      </c>
      <c r="F22" s="9" t="e">
        <f>COUNTIFS(#REF!,'По ОО'!A22,#REF!,F$1)</f>
        <v>#REF!</v>
      </c>
      <c r="G22" s="19">
        <v>37</v>
      </c>
      <c r="H22" s="20" t="e">
        <f t="shared" si="1"/>
        <v>#REF!</v>
      </c>
      <c r="I22" s="9" t="e">
        <f>COUNTIFS(#REF!,'По ОО'!A22,#REF!,I$1)</f>
        <v>#REF!</v>
      </c>
      <c r="J22" s="19">
        <v>39</v>
      </c>
      <c r="K22" s="20" t="e">
        <f t="shared" si="2"/>
        <v>#REF!</v>
      </c>
    </row>
    <row r="23" spans="1:11" s="8" customFormat="1" x14ac:dyDescent="0.25">
      <c r="A23" s="11" t="s">
        <v>0</v>
      </c>
      <c r="B23" s="10" t="e">
        <f>COUNTIF(#REF!,'По ОО'!A23)</f>
        <v>#REF!</v>
      </c>
      <c r="C23" s="9" t="e">
        <f>COUNTIFS(#REF!,'По ОО'!A23,#REF!,C$1)</f>
        <v>#REF!</v>
      </c>
      <c r="D23" s="19">
        <v>57</v>
      </c>
      <c r="E23" s="20" t="e">
        <f t="shared" si="0"/>
        <v>#REF!</v>
      </c>
      <c r="F23" s="9" t="e">
        <f>COUNTIFS(#REF!,'По ОО'!A23,#REF!,F$1)</f>
        <v>#REF!</v>
      </c>
      <c r="G23" s="19">
        <v>75</v>
      </c>
      <c r="H23" s="20" t="e">
        <f t="shared" si="1"/>
        <v>#REF!</v>
      </c>
      <c r="I23" s="9" t="e">
        <f>COUNTIFS(#REF!,'По ОО'!A23,#REF!,I$1)</f>
        <v>#REF!</v>
      </c>
      <c r="J23" s="19">
        <v>43</v>
      </c>
      <c r="K23" s="20" t="e">
        <f t="shared" si="2"/>
        <v>#REF!</v>
      </c>
    </row>
    <row r="24" spans="1:11" s="8" customFormat="1" x14ac:dyDescent="0.25">
      <c r="A24" s="11" t="s">
        <v>103</v>
      </c>
      <c r="B24" s="10" t="e">
        <f>COUNTIF(#REF!,'По ОО'!A24)</f>
        <v>#REF!</v>
      </c>
      <c r="C24" s="9" t="e">
        <f>COUNTIFS(#REF!,'По ОО'!A24,#REF!,C$1)</f>
        <v>#REF!</v>
      </c>
      <c r="D24" s="19">
        <v>44</v>
      </c>
      <c r="E24" s="20" t="e">
        <f t="shared" si="0"/>
        <v>#REF!</v>
      </c>
      <c r="F24" s="9" t="e">
        <f>COUNTIFS(#REF!,'По ОО'!A24,#REF!,F$1)</f>
        <v>#REF!</v>
      </c>
      <c r="G24" s="19">
        <v>18</v>
      </c>
      <c r="H24" s="20" t="e">
        <f t="shared" si="1"/>
        <v>#REF!</v>
      </c>
      <c r="I24" s="9" t="e">
        <f>COUNTIFS(#REF!,'По ОО'!A24,#REF!,I$1)</f>
        <v>#REF!</v>
      </c>
      <c r="J24" s="19">
        <v>39</v>
      </c>
      <c r="K24" s="20" t="e">
        <f t="shared" si="2"/>
        <v>#REF!</v>
      </c>
    </row>
    <row r="25" spans="1:11" s="8" customFormat="1" x14ac:dyDescent="0.25">
      <c r="A25" s="11" t="s">
        <v>106</v>
      </c>
      <c r="B25" s="10" t="e">
        <f>COUNTIF(#REF!,'По ОО'!A25)</f>
        <v>#REF!</v>
      </c>
      <c r="C25" s="9" t="e">
        <f>COUNTIFS(#REF!,'По ОО'!A25,#REF!,C$1)</f>
        <v>#REF!</v>
      </c>
      <c r="D25" s="19">
        <v>54</v>
      </c>
      <c r="E25" s="20" t="e">
        <f t="shared" si="0"/>
        <v>#REF!</v>
      </c>
      <c r="F25" s="9" t="e">
        <f>COUNTIFS(#REF!,'По ОО'!A25,#REF!,F$1)</f>
        <v>#REF!</v>
      </c>
      <c r="G25" s="19">
        <v>48</v>
      </c>
      <c r="H25" s="20" t="e">
        <f t="shared" si="1"/>
        <v>#REF!</v>
      </c>
      <c r="I25" s="9" t="e">
        <f>COUNTIFS(#REF!,'По ОО'!A25,#REF!,I$1)</f>
        <v>#REF!</v>
      </c>
      <c r="J25" s="19">
        <v>51</v>
      </c>
      <c r="K25" s="20" t="e">
        <f t="shared" si="2"/>
        <v>#REF!</v>
      </c>
    </row>
    <row r="26" spans="1:11" s="8" customFormat="1" x14ac:dyDescent="0.25">
      <c r="A26" s="11" t="s">
        <v>36</v>
      </c>
      <c r="B26" s="10" t="e">
        <f>COUNTIF(#REF!,'По ОО'!A26)</f>
        <v>#REF!</v>
      </c>
      <c r="C26" s="9" t="e">
        <f>COUNTIFS(#REF!,'По ОО'!A26,#REF!,C$1)</f>
        <v>#REF!</v>
      </c>
      <c r="D26" s="19">
        <v>34</v>
      </c>
      <c r="E26" s="20" t="e">
        <f t="shared" si="0"/>
        <v>#REF!</v>
      </c>
      <c r="F26" s="9" t="e">
        <f>COUNTIFS(#REF!,'По ОО'!A26,#REF!,F$1)</f>
        <v>#REF!</v>
      </c>
      <c r="G26" s="19">
        <v>24</v>
      </c>
      <c r="H26" s="20" t="e">
        <f t="shared" si="1"/>
        <v>#REF!</v>
      </c>
      <c r="I26" s="9" t="e">
        <f>COUNTIFS(#REF!,'По ОО'!A26,#REF!,I$1)</f>
        <v>#REF!</v>
      </c>
      <c r="J26" s="19">
        <v>35</v>
      </c>
      <c r="K26" s="20" t="e">
        <f t="shared" si="2"/>
        <v>#REF!</v>
      </c>
    </row>
    <row r="27" spans="1:11" s="8" customFormat="1" x14ac:dyDescent="0.25">
      <c r="A27" s="11" t="s">
        <v>101</v>
      </c>
      <c r="B27" s="10" t="e">
        <f>COUNTIF(#REF!,'По ОО'!A27)</f>
        <v>#REF!</v>
      </c>
      <c r="C27" s="9" t="e">
        <f>COUNTIFS(#REF!,'По ОО'!A27,#REF!,C$1)</f>
        <v>#REF!</v>
      </c>
      <c r="D27" s="19">
        <v>66</v>
      </c>
      <c r="E27" s="20" t="e">
        <f t="shared" si="0"/>
        <v>#REF!</v>
      </c>
      <c r="F27" s="9" t="e">
        <f>COUNTIFS(#REF!,'По ОО'!A27,#REF!,F$1)</f>
        <v>#REF!</v>
      </c>
      <c r="G27" s="19">
        <v>46</v>
      </c>
      <c r="H27" s="20" t="e">
        <f t="shared" si="1"/>
        <v>#REF!</v>
      </c>
      <c r="I27" s="9" t="e">
        <f>COUNTIFS(#REF!,'По ОО'!A27,#REF!,I$1)</f>
        <v>#REF!</v>
      </c>
      <c r="J27" s="19">
        <v>18</v>
      </c>
      <c r="K27" s="20" t="e">
        <f t="shared" si="2"/>
        <v>#REF!</v>
      </c>
    </row>
    <row r="28" spans="1:11" s="8" customFormat="1" x14ac:dyDescent="0.25">
      <c r="A28" s="11" t="s">
        <v>54</v>
      </c>
      <c r="B28" s="10" t="e">
        <f>COUNTIF(#REF!,'По ОО'!A28)</f>
        <v>#REF!</v>
      </c>
      <c r="C28" s="9" t="e">
        <f>COUNTIFS(#REF!,'По ОО'!A28,#REF!,C$1)</f>
        <v>#REF!</v>
      </c>
      <c r="D28" s="19">
        <v>39</v>
      </c>
      <c r="E28" s="20" t="e">
        <f t="shared" si="0"/>
        <v>#REF!</v>
      </c>
      <c r="F28" s="9" t="e">
        <f>COUNTIFS(#REF!,'По ОО'!A28,#REF!,F$1)</f>
        <v>#REF!</v>
      </c>
      <c r="G28" s="19">
        <v>41</v>
      </c>
      <c r="H28" s="20" t="e">
        <f t="shared" si="1"/>
        <v>#REF!</v>
      </c>
      <c r="I28" s="9" t="e">
        <f>COUNTIFS(#REF!,'По ОО'!A28,#REF!,I$1)</f>
        <v>#REF!</v>
      </c>
      <c r="J28" s="19">
        <v>27</v>
      </c>
      <c r="K28" s="20" t="e">
        <f t="shared" si="2"/>
        <v>#REF!</v>
      </c>
    </row>
    <row r="29" spans="1:11" s="8" customFormat="1" x14ac:dyDescent="0.25">
      <c r="A29" s="11" t="s">
        <v>112</v>
      </c>
      <c r="B29" s="10" t="e">
        <f>COUNTIF(#REF!,'По ОО'!A29)</f>
        <v>#REF!</v>
      </c>
      <c r="C29" s="9" t="e">
        <f>COUNTIFS(#REF!,'По ОО'!A29,#REF!,C$1)</f>
        <v>#REF!</v>
      </c>
      <c r="D29" s="19">
        <v>60</v>
      </c>
      <c r="E29" s="20" t="e">
        <f t="shared" si="0"/>
        <v>#REF!</v>
      </c>
      <c r="F29" s="9" t="e">
        <f>COUNTIFS(#REF!,'По ОО'!A29,#REF!,F$1)</f>
        <v>#REF!</v>
      </c>
      <c r="G29" s="19">
        <v>46</v>
      </c>
      <c r="H29" s="20" t="e">
        <f t="shared" si="1"/>
        <v>#REF!</v>
      </c>
      <c r="I29" s="9" t="e">
        <f>COUNTIFS(#REF!,'По ОО'!A29,#REF!,I$1)</f>
        <v>#REF!</v>
      </c>
      <c r="J29" s="19">
        <v>42</v>
      </c>
      <c r="K29" s="20" t="e">
        <f t="shared" si="2"/>
        <v>#REF!</v>
      </c>
    </row>
    <row r="30" spans="1:11" s="8" customFormat="1" x14ac:dyDescent="0.25">
      <c r="A30" s="11" t="s">
        <v>70</v>
      </c>
      <c r="B30" s="10" t="e">
        <f>COUNTIF(#REF!,'По ОО'!A30)</f>
        <v>#REF!</v>
      </c>
      <c r="C30" s="9" t="e">
        <f>COUNTIFS(#REF!,'По ОО'!A30,#REF!,C$1)</f>
        <v>#REF!</v>
      </c>
      <c r="D30" s="19">
        <v>76</v>
      </c>
      <c r="E30" s="20" t="e">
        <f t="shared" si="0"/>
        <v>#REF!</v>
      </c>
      <c r="F30" s="9" t="e">
        <f>COUNTIFS(#REF!,'По ОО'!A30,#REF!,F$1)</f>
        <v>#REF!</v>
      </c>
      <c r="G30" s="19">
        <v>73</v>
      </c>
      <c r="H30" s="20" t="e">
        <f t="shared" si="1"/>
        <v>#REF!</v>
      </c>
      <c r="I30" s="9" t="e">
        <f>COUNTIFS(#REF!,'По ОО'!A30,#REF!,I$1)</f>
        <v>#REF!</v>
      </c>
      <c r="J30" s="19">
        <v>76</v>
      </c>
      <c r="K30" s="20" t="e">
        <f t="shared" si="2"/>
        <v>#REF!</v>
      </c>
    </row>
    <row r="31" spans="1:11" s="8" customFormat="1" x14ac:dyDescent="0.25">
      <c r="A31" s="11" t="s">
        <v>65</v>
      </c>
      <c r="B31" s="10" t="e">
        <f>COUNTIF(#REF!,'По ОО'!A31)</f>
        <v>#REF!</v>
      </c>
      <c r="C31" s="9" t="e">
        <f>COUNTIFS(#REF!,'По ОО'!A31,#REF!,C$1)</f>
        <v>#REF!</v>
      </c>
      <c r="D31" s="19">
        <v>23</v>
      </c>
      <c r="E31" s="20" t="e">
        <f t="shared" si="0"/>
        <v>#REF!</v>
      </c>
      <c r="F31" s="9" t="e">
        <f>COUNTIFS(#REF!,'По ОО'!A31,#REF!,F$1)</f>
        <v>#REF!</v>
      </c>
      <c r="G31" s="19">
        <v>33</v>
      </c>
      <c r="H31" s="20" t="e">
        <f t="shared" si="1"/>
        <v>#REF!</v>
      </c>
      <c r="I31" s="9" t="e">
        <f>COUNTIFS(#REF!,'По ОО'!A31,#REF!,I$1)</f>
        <v>#REF!</v>
      </c>
      <c r="J31" s="19">
        <v>28</v>
      </c>
      <c r="K31" s="20" t="e">
        <f t="shared" si="2"/>
        <v>#REF!</v>
      </c>
    </row>
    <row r="32" spans="1:11" s="8" customFormat="1" x14ac:dyDescent="0.25">
      <c r="A32" s="11" t="s">
        <v>53</v>
      </c>
      <c r="B32" s="10" t="e">
        <f>COUNTIF(#REF!,'По ОО'!A32)</f>
        <v>#REF!</v>
      </c>
      <c r="C32" s="9" t="e">
        <f>COUNTIFS(#REF!,'По ОО'!A32,#REF!,C$1)</f>
        <v>#REF!</v>
      </c>
      <c r="D32" s="19">
        <v>39</v>
      </c>
      <c r="E32" s="20" t="e">
        <f t="shared" si="0"/>
        <v>#REF!</v>
      </c>
      <c r="F32" s="9" t="e">
        <f>COUNTIFS(#REF!,'По ОО'!A32,#REF!,F$1)</f>
        <v>#REF!</v>
      </c>
      <c r="G32" s="19">
        <v>55</v>
      </c>
      <c r="H32" s="20" t="e">
        <f t="shared" si="1"/>
        <v>#REF!</v>
      </c>
      <c r="I32" s="9" t="e">
        <f>COUNTIFS(#REF!,'По ОО'!A32,#REF!,I$1)</f>
        <v>#REF!</v>
      </c>
      <c r="J32" s="19">
        <v>45</v>
      </c>
      <c r="K32" s="20" t="e">
        <f t="shared" si="2"/>
        <v>#REF!</v>
      </c>
    </row>
    <row r="33" spans="1:11" s="8" customFormat="1" x14ac:dyDescent="0.25">
      <c r="A33" s="11" t="s">
        <v>105</v>
      </c>
      <c r="B33" s="10" t="e">
        <f>COUNTIF(#REF!,'По ОО'!A33)</f>
        <v>#REF!</v>
      </c>
      <c r="C33" s="9" t="e">
        <f>COUNTIFS(#REF!,'По ОО'!A33,#REF!,C$1)</f>
        <v>#REF!</v>
      </c>
      <c r="D33" s="19">
        <v>40</v>
      </c>
      <c r="E33" s="20" t="e">
        <f t="shared" si="0"/>
        <v>#REF!</v>
      </c>
      <c r="F33" s="9" t="e">
        <f>COUNTIFS(#REF!,'По ОО'!A33,#REF!,F$1)</f>
        <v>#REF!</v>
      </c>
      <c r="G33" s="19">
        <v>42</v>
      </c>
      <c r="H33" s="20" t="e">
        <f t="shared" si="1"/>
        <v>#REF!</v>
      </c>
      <c r="I33" s="9" t="e">
        <f>COUNTIFS(#REF!,'По ОО'!A33,#REF!,I$1)</f>
        <v>#REF!</v>
      </c>
      <c r="J33" s="19">
        <v>19</v>
      </c>
      <c r="K33" s="20" t="e">
        <f t="shared" si="2"/>
        <v>#REF!</v>
      </c>
    </row>
    <row r="34" spans="1:11" s="8" customFormat="1" x14ac:dyDescent="0.25">
      <c r="A34" s="11" t="s">
        <v>125</v>
      </c>
      <c r="B34" s="10" t="e">
        <f>COUNTIF(#REF!,'По ОО'!A34)</f>
        <v>#REF!</v>
      </c>
      <c r="C34" s="9" t="e">
        <f>COUNTIFS(#REF!,'По ОО'!A34,#REF!,C$1)</f>
        <v>#REF!</v>
      </c>
      <c r="D34" s="19">
        <v>38</v>
      </c>
      <c r="E34" s="20" t="e">
        <f t="shared" si="0"/>
        <v>#REF!</v>
      </c>
      <c r="F34" s="9" t="e">
        <f>COUNTIFS(#REF!,'По ОО'!A34,#REF!,F$1)</f>
        <v>#REF!</v>
      </c>
      <c r="G34" s="19">
        <v>37</v>
      </c>
      <c r="H34" s="20" t="e">
        <f t="shared" si="1"/>
        <v>#REF!</v>
      </c>
      <c r="I34" s="9" t="e">
        <f>COUNTIFS(#REF!,'По ОО'!A34,#REF!,I$1)</f>
        <v>#REF!</v>
      </c>
      <c r="J34" s="19">
        <v>45</v>
      </c>
      <c r="K34" s="20" t="e">
        <f t="shared" si="2"/>
        <v>#REF!</v>
      </c>
    </row>
    <row r="35" spans="1:11" s="8" customFormat="1" x14ac:dyDescent="0.25">
      <c r="A35" s="11" t="s">
        <v>149</v>
      </c>
      <c r="B35" s="10" t="e">
        <f>COUNTIF(#REF!,'По ОО'!A35)</f>
        <v>#REF!</v>
      </c>
      <c r="C35" s="9" t="e">
        <f>COUNTIFS(#REF!,'По ОО'!A35,#REF!,C$1)</f>
        <v>#REF!</v>
      </c>
      <c r="D35" s="19"/>
      <c r="E35" s="20"/>
      <c r="F35" s="9" t="e">
        <f>COUNTIFS(#REF!,'По ОО'!A35,#REF!,F$1)</f>
        <v>#REF!</v>
      </c>
      <c r="G35" s="19"/>
      <c r="H35" s="20"/>
      <c r="I35" s="9" t="e">
        <f>COUNTIFS(#REF!,'По ОО'!A35,#REF!,I$1)</f>
        <v>#REF!</v>
      </c>
      <c r="J35" s="19"/>
      <c r="K35" s="20"/>
    </row>
    <row r="36" spans="1:11" s="8" customFormat="1" x14ac:dyDescent="0.25">
      <c r="A36" s="11" t="s">
        <v>150</v>
      </c>
      <c r="B36" s="10" t="e">
        <f>COUNTIF(#REF!,'По ОО'!A36)</f>
        <v>#REF!</v>
      </c>
      <c r="C36" s="9" t="e">
        <f>COUNTIFS(#REF!,'По ОО'!A36,#REF!,C$1)</f>
        <v>#REF!</v>
      </c>
      <c r="D36" s="19"/>
      <c r="E36" s="20"/>
      <c r="F36" s="9" t="e">
        <f>COUNTIFS(#REF!,'По ОО'!A36,#REF!,F$1)</f>
        <v>#REF!</v>
      </c>
      <c r="G36" s="19"/>
      <c r="H36" s="20"/>
      <c r="I36" s="9" t="e">
        <f>COUNTIFS(#REF!,'По ОО'!A36,#REF!,I$1)</f>
        <v>#REF!</v>
      </c>
      <c r="J36" s="19"/>
      <c r="K36" s="20"/>
    </row>
    <row r="37" spans="1:11" s="8" customFormat="1" x14ac:dyDescent="0.25">
      <c r="A37" s="11" t="s">
        <v>151</v>
      </c>
      <c r="B37" s="10" t="e">
        <f>COUNTIF(#REF!,'По ОО'!A37)</f>
        <v>#REF!</v>
      </c>
      <c r="C37" s="9" t="e">
        <f>COUNTIFS(#REF!,'По ОО'!A37,#REF!,C$1)</f>
        <v>#REF!</v>
      </c>
      <c r="D37" s="19"/>
      <c r="E37" s="20"/>
      <c r="F37" s="9" t="e">
        <f>COUNTIFS(#REF!,'По ОО'!A37,#REF!,F$1)</f>
        <v>#REF!</v>
      </c>
      <c r="G37" s="19"/>
      <c r="H37" s="20"/>
      <c r="I37" s="9" t="e">
        <f>COUNTIFS(#REF!,'По ОО'!A37,#REF!,I$1)</f>
        <v>#REF!</v>
      </c>
      <c r="J37" s="19"/>
      <c r="K37" s="20"/>
    </row>
    <row r="38" spans="1:11" s="8" customFormat="1" x14ac:dyDescent="0.25">
      <c r="A38" s="11" t="s">
        <v>152</v>
      </c>
      <c r="B38" s="10" t="e">
        <f>COUNTIF(#REF!,'По ОО'!A38)</f>
        <v>#REF!</v>
      </c>
      <c r="C38" s="9" t="e">
        <f>COUNTIFS(#REF!,'По ОО'!A38,#REF!,C$1)</f>
        <v>#REF!</v>
      </c>
      <c r="D38" s="19"/>
      <c r="E38" s="20"/>
      <c r="F38" s="9" t="e">
        <f>COUNTIFS(#REF!,'По ОО'!A38,#REF!,F$1)</f>
        <v>#REF!</v>
      </c>
      <c r="G38" s="19"/>
      <c r="H38" s="20"/>
      <c r="I38" s="9" t="e">
        <f>COUNTIFS(#REF!,'По ОО'!A38,#REF!,I$1)</f>
        <v>#REF!</v>
      </c>
      <c r="J38" s="19"/>
      <c r="K38" s="20"/>
    </row>
    <row r="39" spans="1:11" s="8" customFormat="1" x14ac:dyDescent="0.25">
      <c r="A39" s="11" t="s">
        <v>153</v>
      </c>
      <c r="B39" s="10" t="e">
        <f>COUNTIF(#REF!,'По ОО'!A39)</f>
        <v>#REF!</v>
      </c>
      <c r="C39" s="9" t="e">
        <f>COUNTIFS(#REF!,'По ОО'!A39,#REF!,C$1)</f>
        <v>#REF!</v>
      </c>
      <c r="D39" s="19"/>
      <c r="E39" s="20"/>
      <c r="F39" s="9" t="e">
        <f>COUNTIFS(#REF!,'По ОО'!A39,#REF!,F$1)</f>
        <v>#REF!</v>
      </c>
      <c r="G39" s="19"/>
      <c r="H39" s="20"/>
      <c r="I39" s="9" t="e">
        <f>COUNTIFS(#REF!,'По ОО'!A39,#REF!,I$1)</f>
        <v>#REF!</v>
      </c>
      <c r="J39" s="19"/>
      <c r="K39" s="20"/>
    </row>
    <row r="40" spans="1:11" s="8" customFormat="1" x14ac:dyDescent="0.25">
      <c r="A40" s="11" t="s">
        <v>48</v>
      </c>
      <c r="B40" s="10" t="e">
        <f>COUNTIF(#REF!,'По ОО'!A40)</f>
        <v>#REF!</v>
      </c>
      <c r="C40" s="9" t="e">
        <f>COUNTIFS(#REF!,'По ОО'!A40,#REF!,C$1)</f>
        <v>#REF!</v>
      </c>
      <c r="D40" s="19">
        <v>59</v>
      </c>
      <c r="E40" s="20" t="e">
        <f t="shared" ref="E40:E69" si="3">C40-D40</f>
        <v>#REF!</v>
      </c>
      <c r="F40" s="9" t="e">
        <f>COUNTIFS(#REF!,'По ОО'!A40,#REF!,F$1)</f>
        <v>#REF!</v>
      </c>
      <c r="G40" s="19">
        <v>68</v>
      </c>
      <c r="H40" s="20" t="e">
        <f t="shared" ref="H40:H74" si="4">F40-G40</f>
        <v>#REF!</v>
      </c>
      <c r="I40" s="9" t="e">
        <f>COUNTIFS(#REF!,'По ОО'!A40,#REF!,I$1)</f>
        <v>#REF!</v>
      </c>
      <c r="J40" s="19">
        <v>57</v>
      </c>
      <c r="K40" s="20" t="e">
        <f t="shared" ref="K40:K74" si="5">I40-J40</f>
        <v>#REF!</v>
      </c>
    </row>
    <row r="41" spans="1:11" s="8" customFormat="1" x14ac:dyDescent="0.25">
      <c r="A41" s="11" t="s">
        <v>14</v>
      </c>
      <c r="B41" s="10" t="e">
        <f>COUNTIF(#REF!,'По ОО'!A41)</f>
        <v>#REF!</v>
      </c>
      <c r="C41" s="9" t="e">
        <f>COUNTIFS(#REF!,'По ОО'!A41,#REF!,C$1)</f>
        <v>#REF!</v>
      </c>
      <c r="D41" s="19">
        <v>30</v>
      </c>
      <c r="E41" s="20" t="e">
        <f t="shared" si="3"/>
        <v>#REF!</v>
      </c>
      <c r="F41" s="9" t="e">
        <f>COUNTIFS(#REF!,'По ОО'!A41,#REF!,F$1)</f>
        <v>#REF!</v>
      </c>
      <c r="G41" s="19">
        <v>47</v>
      </c>
      <c r="H41" s="20" t="e">
        <f t="shared" si="4"/>
        <v>#REF!</v>
      </c>
      <c r="I41" s="9" t="e">
        <f>COUNTIFS(#REF!,'По ОО'!A41,#REF!,I$1)</f>
        <v>#REF!</v>
      </c>
      <c r="J41" s="19">
        <v>42</v>
      </c>
      <c r="K41" s="20" t="e">
        <f t="shared" si="5"/>
        <v>#REF!</v>
      </c>
    </row>
    <row r="42" spans="1:11" s="8" customFormat="1" x14ac:dyDescent="0.25">
      <c r="A42" s="11" t="s">
        <v>5</v>
      </c>
      <c r="B42" s="10" t="e">
        <f>COUNTIF(#REF!,'По ОО'!A42)</f>
        <v>#REF!</v>
      </c>
      <c r="C42" s="9" t="e">
        <f>COUNTIFS(#REF!,'По ОО'!A42,#REF!,C$1)</f>
        <v>#REF!</v>
      </c>
      <c r="D42" s="19">
        <v>31</v>
      </c>
      <c r="E42" s="20" t="e">
        <f t="shared" si="3"/>
        <v>#REF!</v>
      </c>
      <c r="F42" s="9" t="e">
        <f>COUNTIFS(#REF!,'По ОО'!A42,#REF!,F$1)</f>
        <v>#REF!</v>
      </c>
      <c r="G42" s="19">
        <v>49</v>
      </c>
      <c r="H42" s="20" t="e">
        <f t="shared" si="4"/>
        <v>#REF!</v>
      </c>
      <c r="I42" s="9" t="e">
        <f>COUNTIFS(#REF!,'По ОО'!A42,#REF!,I$1)</f>
        <v>#REF!</v>
      </c>
      <c r="J42" s="19">
        <v>33</v>
      </c>
      <c r="K42" s="20" t="e">
        <f t="shared" si="5"/>
        <v>#REF!</v>
      </c>
    </row>
    <row r="43" spans="1:11" s="8" customFormat="1" x14ac:dyDescent="0.25">
      <c r="A43" s="11" t="s">
        <v>16</v>
      </c>
      <c r="B43" s="10" t="e">
        <f>COUNTIF(#REF!,'По ОО'!A43)</f>
        <v>#REF!</v>
      </c>
      <c r="C43" s="9" t="e">
        <f>COUNTIFS(#REF!,'По ОО'!A43,#REF!,C$1)</f>
        <v>#REF!</v>
      </c>
      <c r="D43" s="19">
        <v>32</v>
      </c>
      <c r="E43" s="20" t="e">
        <f t="shared" si="3"/>
        <v>#REF!</v>
      </c>
      <c r="F43" s="9" t="e">
        <f>COUNTIFS(#REF!,'По ОО'!A43,#REF!,F$1)</f>
        <v>#REF!</v>
      </c>
      <c r="G43" s="19">
        <v>38</v>
      </c>
      <c r="H43" s="20" t="e">
        <f t="shared" si="4"/>
        <v>#REF!</v>
      </c>
      <c r="I43" s="9" t="e">
        <f>COUNTIFS(#REF!,'По ОО'!A43,#REF!,I$1)</f>
        <v>#REF!</v>
      </c>
      <c r="J43" s="19">
        <v>27</v>
      </c>
      <c r="K43" s="20" t="e">
        <f t="shared" si="5"/>
        <v>#REF!</v>
      </c>
    </row>
    <row r="44" spans="1:11" s="8" customFormat="1" x14ac:dyDescent="0.25">
      <c r="A44" s="11" t="s">
        <v>100</v>
      </c>
      <c r="B44" s="10" t="e">
        <f>COUNTIF(#REF!,'По ОО'!A44)</f>
        <v>#REF!</v>
      </c>
      <c r="C44" s="9" t="e">
        <f>COUNTIFS(#REF!,'По ОО'!A44,#REF!,C$1)</f>
        <v>#REF!</v>
      </c>
      <c r="D44" s="19">
        <v>46</v>
      </c>
      <c r="E44" s="20" t="e">
        <f t="shared" si="3"/>
        <v>#REF!</v>
      </c>
      <c r="F44" s="9" t="e">
        <f>COUNTIFS(#REF!,'По ОО'!A44,#REF!,F$1)</f>
        <v>#REF!</v>
      </c>
      <c r="G44" s="19">
        <v>50</v>
      </c>
      <c r="H44" s="20" t="e">
        <f t="shared" si="4"/>
        <v>#REF!</v>
      </c>
      <c r="I44" s="9" t="e">
        <f>COUNTIFS(#REF!,'По ОО'!A44,#REF!,I$1)</f>
        <v>#REF!</v>
      </c>
      <c r="J44" s="19">
        <v>54</v>
      </c>
      <c r="K44" s="20" t="e">
        <f t="shared" si="5"/>
        <v>#REF!</v>
      </c>
    </row>
    <row r="45" spans="1:11" s="8" customFormat="1" x14ac:dyDescent="0.25">
      <c r="A45" s="11" t="s">
        <v>41</v>
      </c>
      <c r="B45" s="10" t="e">
        <f>COUNTIF(#REF!,'По ОО'!A45)</f>
        <v>#REF!</v>
      </c>
      <c r="C45" s="9" t="e">
        <f>COUNTIFS(#REF!,'По ОО'!A45,#REF!,C$1)</f>
        <v>#REF!</v>
      </c>
      <c r="D45" s="19">
        <v>95</v>
      </c>
      <c r="E45" s="20" t="e">
        <f t="shared" si="3"/>
        <v>#REF!</v>
      </c>
      <c r="F45" s="9" t="e">
        <f>COUNTIFS(#REF!,'По ОО'!A45,#REF!,F$1)</f>
        <v>#REF!</v>
      </c>
      <c r="G45" s="19">
        <v>111</v>
      </c>
      <c r="H45" s="20" t="e">
        <f t="shared" si="4"/>
        <v>#REF!</v>
      </c>
      <c r="I45" s="9" t="e">
        <f>COUNTIFS(#REF!,'По ОО'!A45,#REF!,I$1)</f>
        <v>#REF!</v>
      </c>
      <c r="J45" s="19">
        <v>107</v>
      </c>
      <c r="K45" s="20" t="e">
        <f t="shared" si="5"/>
        <v>#REF!</v>
      </c>
    </row>
    <row r="46" spans="1:11" s="8" customFormat="1" x14ac:dyDescent="0.25">
      <c r="A46" s="11" t="s">
        <v>57</v>
      </c>
      <c r="B46" s="10" t="e">
        <f>COUNTIF(#REF!,'По ОО'!A46)</f>
        <v>#REF!</v>
      </c>
      <c r="C46" s="9" t="e">
        <f>COUNTIFS(#REF!,'По ОО'!A46,#REF!,C$1)</f>
        <v>#REF!</v>
      </c>
      <c r="D46" s="19">
        <v>57</v>
      </c>
      <c r="E46" s="20" t="e">
        <f t="shared" si="3"/>
        <v>#REF!</v>
      </c>
      <c r="F46" s="9" t="e">
        <f>COUNTIFS(#REF!,'По ОО'!A46,#REF!,F$1)</f>
        <v>#REF!</v>
      </c>
      <c r="G46" s="19">
        <v>43</v>
      </c>
      <c r="H46" s="20" t="e">
        <f t="shared" si="4"/>
        <v>#REF!</v>
      </c>
      <c r="I46" s="9" t="e">
        <f>COUNTIFS(#REF!,'По ОО'!A46,#REF!,I$1)</f>
        <v>#REF!</v>
      </c>
      <c r="J46" s="19">
        <v>68</v>
      </c>
      <c r="K46" s="20" t="e">
        <f t="shared" si="5"/>
        <v>#REF!</v>
      </c>
    </row>
    <row r="47" spans="1:11" s="8" customFormat="1" x14ac:dyDescent="0.25">
      <c r="A47" s="11" t="s">
        <v>6</v>
      </c>
      <c r="B47" s="10" t="e">
        <f>COUNTIF(#REF!,'По ОО'!A47)</f>
        <v>#REF!</v>
      </c>
      <c r="C47" s="9" t="e">
        <f>COUNTIFS(#REF!,'По ОО'!A47,#REF!,C$1)</f>
        <v>#REF!</v>
      </c>
      <c r="D47" s="19">
        <v>99</v>
      </c>
      <c r="E47" s="20" t="e">
        <f t="shared" si="3"/>
        <v>#REF!</v>
      </c>
      <c r="F47" s="9" t="e">
        <f>COUNTIFS(#REF!,'По ОО'!A47,#REF!,F$1)</f>
        <v>#REF!</v>
      </c>
      <c r="G47" s="19">
        <v>83</v>
      </c>
      <c r="H47" s="20" t="e">
        <f t="shared" si="4"/>
        <v>#REF!</v>
      </c>
      <c r="I47" s="9" t="e">
        <f>COUNTIFS(#REF!,'По ОО'!A47,#REF!,I$1)</f>
        <v>#REF!</v>
      </c>
      <c r="J47" s="19">
        <v>58</v>
      </c>
      <c r="K47" s="20" t="e">
        <f t="shared" si="5"/>
        <v>#REF!</v>
      </c>
    </row>
    <row r="48" spans="1:11" s="8" customFormat="1" x14ac:dyDescent="0.25">
      <c r="A48" s="11" t="s">
        <v>7</v>
      </c>
      <c r="B48" s="10" t="e">
        <f>COUNTIF(#REF!,'По ОО'!A48)</f>
        <v>#REF!</v>
      </c>
      <c r="C48" s="9" t="e">
        <f>COUNTIFS(#REF!,'По ОО'!A48,#REF!,C$1)</f>
        <v>#REF!</v>
      </c>
      <c r="D48" s="19">
        <v>70</v>
      </c>
      <c r="E48" s="20" t="e">
        <f t="shared" si="3"/>
        <v>#REF!</v>
      </c>
      <c r="F48" s="9" t="e">
        <f>COUNTIFS(#REF!,'По ОО'!A48,#REF!,F$1)</f>
        <v>#REF!</v>
      </c>
      <c r="G48" s="19">
        <v>55</v>
      </c>
      <c r="H48" s="20" t="e">
        <f t="shared" si="4"/>
        <v>#REF!</v>
      </c>
      <c r="I48" s="9" t="e">
        <f>COUNTIFS(#REF!,'По ОО'!A48,#REF!,I$1)</f>
        <v>#REF!</v>
      </c>
      <c r="J48" s="19">
        <v>39</v>
      </c>
      <c r="K48" s="20" t="e">
        <f t="shared" si="5"/>
        <v>#REF!</v>
      </c>
    </row>
    <row r="49" spans="1:11" s="8" customFormat="1" x14ac:dyDescent="0.25">
      <c r="A49" s="11" t="s">
        <v>137</v>
      </c>
      <c r="B49" s="10" t="e">
        <f>COUNTIF(#REF!,'По ОО'!A49)</f>
        <v>#REF!</v>
      </c>
      <c r="C49" s="9" t="e">
        <f>COUNTIFS(#REF!,'По ОО'!A49,#REF!,C$1)</f>
        <v>#REF!</v>
      </c>
      <c r="D49" s="19">
        <v>75</v>
      </c>
      <c r="E49" s="20" t="e">
        <f t="shared" si="3"/>
        <v>#REF!</v>
      </c>
      <c r="F49" s="9" t="e">
        <f>COUNTIFS(#REF!,'По ОО'!A49,#REF!,F$1)</f>
        <v>#REF!</v>
      </c>
      <c r="G49" s="19">
        <v>48</v>
      </c>
      <c r="H49" s="20" t="e">
        <f t="shared" si="4"/>
        <v>#REF!</v>
      </c>
      <c r="I49" s="9" t="e">
        <f>COUNTIFS(#REF!,'По ОО'!A49,#REF!,I$1)</f>
        <v>#REF!</v>
      </c>
      <c r="J49" s="19">
        <v>45</v>
      </c>
      <c r="K49" s="20" t="e">
        <f t="shared" si="5"/>
        <v>#REF!</v>
      </c>
    </row>
    <row r="50" spans="1:11" s="8" customFormat="1" x14ac:dyDescent="0.25">
      <c r="A50" s="11" t="s">
        <v>20</v>
      </c>
      <c r="B50" s="10" t="e">
        <f>COUNTIF(#REF!,'По ОО'!A50)</f>
        <v>#REF!</v>
      </c>
      <c r="C50" s="9" t="e">
        <f>COUNTIFS(#REF!,'По ОО'!A50,#REF!,C$1)</f>
        <v>#REF!</v>
      </c>
      <c r="D50" s="19">
        <v>70</v>
      </c>
      <c r="E50" s="20" t="e">
        <f t="shared" si="3"/>
        <v>#REF!</v>
      </c>
      <c r="F50" s="9" t="e">
        <f>COUNTIFS(#REF!,'По ОО'!A50,#REF!,F$1)</f>
        <v>#REF!</v>
      </c>
      <c r="G50" s="19">
        <v>66</v>
      </c>
      <c r="H50" s="20" t="e">
        <f t="shared" si="4"/>
        <v>#REF!</v>
      </c>
      <c r="I50" s="9" t="e">
        <f>COUNTIFS(#REF!,'По ОО'!A50,#REF!,I$1)</f>
        <v>#REF!</v>
      </c>
      <c r="J50" s="19">
        <v>61</v>
      </c>
      <c r="K50" s="20" t="e">
        <f t="shared" si="5"/>
        <v>#REF!</v>
      </c>
    </row>
    <row r="51" spans="1:11" s="8" customFormat="1" x14ac:dyDescent="0.25">
      <c r="A51" s="11" t="s">
        <v>66</v>
      </c>
      <c r="B51" s="10" t="e">
        <f>COUNTIF(#REF!,'По ОО'!A51)</f>
        <v>#REF!</v>
      </c>
      <c r="C51" s="9" t="e">
        <f>COUNTIFS(#REF!,'По ОО'!A51,#REF!,C$1)</f>
        <v>#REF!</v>
      </c>
      <c r="D51" s="19">
        <v>79</v>
      </c>
      <c r="E51" s="20" t="e">
        <f t="shared" si="3"/>
        <v>#REF!</v>
      </c>
      <c r="F51" s="9" t="e">
        <f>COUNTIFS(#REF!,'По ОО'!A51,#REF!,F$1)</f>
        <v>#REF!</v>
      </c>
      <c r="G51" s="19">
        <v>83</v>
      </c>
      <c r="H51" s="20" t="e">
        <f t="shared" si="4"/>
        <v>#REF!</v>
      </c>
      <c r="I51" s="9" t="e">
        <f>COUNTIFS(#REF!,'По ОО'!A51,#REF!,I$1)</f>
        <v>#REF!</v>
      </c>
      <c r="J51" s="19">
        <v>70</v>
      </c>
      <c r="K51" s="20" t="e">
        <f t="shared" si="5"/>
        <v>#REF!</v>
      </c>
    </row>
    <row r="52" spans="1:11" s="8" customFormat="1" x14ac:dyDescent="0.25">
      <c r="A52" s="11" t="s">
        <v>4</v>
      </c>
      <c r="B52" s="10" t="e">
        <f>COUNTIF(#REF!,'По ОО'!A52)</f>
        <v>#REF!</v>
      </c>
      <c r="C52" s="9" t="e">
        <f>COUNTIFS(#REF!,'По ОО'!A52,#REF!,C$1)</f>
        <v>#REF!</v>
      </c>
      <c r="D52" s="19">
        <v>61</v>
      </c>
      <c r="E52" s="20" t="e">
        <f t="shared" si="3"/>
        <v>#REF!</v>
      </c>
      <c r="F52" s="9" t="e">
        <f>COUNTIFS(#REF!,'По ОО'!A52,#REF!,F$1)</f>
        <v>#REF!</v>
      </c>
      <c r="G52" s="19">
        <v>81</v>
      </c>
      <c r="H52" s="20" t="e">
        <f t="shared" si="4"/>
        <v>#REF!</v>
      </c>
      <c r="I52" s="9" t="e">
        <f>COUNTIFS(#REF!,'По ОО'!A52,#REF!,I$1)</f>
        <v>#REF!</v>
      </c>
      <c r="J52" s="19">
        <v>58</v>
      </c>
      <c r="K52" s="20" t="e">
        <f t="shared" si="5"/>
        <v>#REF!</v>
      </c>
    </row>
    <row r="53" spans="1:11" s="8" customFormat="1" x14ac:dyDescent="0.25">
      <c r="A53" s="11" t="s">
        <v>51</v>
      </c>
      <c r="B53" s="10" t="e">
        <f>COUNTIF(#REF!,'По ОО'!A53)</f>
        <v>#REF!</v>
      </c>
      <c r="C53" s="9" t="e">
        <f>COUNTIFS(#REF!,'По ОО'!A53,#REF!,C$1)</f>
        <v>#REF!</v>
      </c>
      <c r="D53" s="19">
        <v>40</v>
      </c>
      <c r="E53" s="20" t="e">
        <f t="shared" si="3"/>
        <v>#REF!</v>
      </c>
      <c r="F53" s="9" t="e">
        <f>COUNTIFS(#REF!,'По ОО'!A53,#REF!,F$1)</f>
        <v>#REF!</v>
      </c>
      <c r="G53" s="19">
        <v>34</v>
      </c>
      <c r="H53" s="20" t="e">
        <f t="shared" si="4"/>
        <v>#REF!</v>
      </c>
      <c r="I53" s="9" t="e">
        <f>COUNTIFS(#REF!,'По ОО'!A53,#REF!,I$1)</f>
        <v>#REF!</v>
      </c>
      <c r="J53" s="19">
        <v>40</v>
      </c>
      <c r="K53" s="20" t="e">
        <f t="shared" si="5"/>
        <v>#REF!</v>
      </c>
    </row>
    <row r="54" spans="1:11" s="8" customFormat="1" x14ac:dyDescent="0.25">
      <c r="A54" s="11" t="s">
        <v>93</v>
      </c>
      <c r="B54" s="10" t="e">
        <f>COUNTIF(#REF!,'По ОО'!A54)</f>
        <v>#REF!</v>
      </c>
      <c r="C54" s="9" t="e">
        <f>COUNTIFS(#REF!,'По ОО'!A54,#REF!,C$1)</f>
        <v>#REF!</v>
      </c>
      <c r="D54" s="19">
        <v>36</v>
      </c>
      <c r="E54" s="20" t="e">
        <f t="shared" si="3"/>
        <v>#REF!</v>
      </c>
      <c r="F54" s="9" t="e">
        <f>COUNTIFS(#REF!,'По ОО'!A54,#REF!,F$1)</f>
        <v>#REF!</v>
      </c>
      <c r="G54" s="19">
        <v>46</v>
      </c>
      <c r="H54" s="20" t="e">
        <f t="shared" si="4"/>
        <v>#REF!</v>
      </c>
      <c r="I54" s="9" t="e">
        <f>COUNTIFS(#REF!,'По ОО'!A54,#REF!,I$1)</f>
        <v>#REF!</v>
      </c>
      <c r="J54" s="19">
        <v>34</v>
      </c>
      <c r="K54" s="20" t="e">
        <f t="shared" si="5"/>
        <v>#REF!</v>
      </c>
    </row>
    <row r="55" spans="1:11" s="8" customFormat="1" x14ac:dyDescent="0.25">
      <c r="A55" s="11" t="s">
        <v>146</v>
      </c>
      <c r="B55" s="10" t="e">
        <f>COUNTIF(#REF!,'По ОО'!A55)</f>
        <v>#REF!</v>
      </c>
      <c r="C55" s="9" t="e">
        <f>COUNTIFS(#REF!,'По ОО'!A55,#REF!,C$1)</f>
        <v>#REF!</v>
      </c>
      <c r="D55" s="19">
        <v>53</v>
      </c>
      <c r="E55" s="20" t="e">
        <f t="shared" si="3"/>
        <v>#REF!</v>
      </c>
      <c r="F55" s="9" t="e">
        <f>COUNTIFS(#REF!,'По ОО'!A55,#REF!,F$1)</f>
        <v>#REF!</v>
      </c>
      <c r="G55" s="19">
        <v>48</v>
      </c>
      <c r="H55" s="20" t="e">
        <f t="shared" si="4"/>
        <v>#REF!</v>
      </c>
      <c r="I55" s="9" t="e">
        <f>COUNTIFS(#REF!,'По ОО'!A55,#REF!,I$1)</f>
        <v>#REF!</v>
      </c>
      <c r="J55" s="19">
        <v>19</v>
      </c>
      <c r="K55" s="20" t="e">
        <f t="shared" si="5"/>
        <v>#REF!</v>
      </c>
    </row>
    <row r="56" spans="1:11" s="8" customFormat="1" x14ac:dyDescent="0.25">
      <c r="A56" s="11" t="s">
        <v>92</v>
      </c>
      <c r="B56" s="10" t="e">
        <f>COUNTIF(#REF!,'По ОО'!A56)</f>
        <v>#REF!</v>
      </c>
      <c r="C56" s="9" t="e">
        <f>COUNTIFS(#REF!,'По ОО'!A56,#REF!,C$1)</f>
        <v>#REF!</v>
      </c>
      <c r="D56" s="19">
        <v>50</v>
      </c>
      <c r="E56" s="20" t="e">
        <f t="shared" si="3"/>
        <v>#REF!</v>
      </c>
      <c r="F56" s="9" t="e">
        <f>COUNTIFS(#REF!,'По ОО'!A56,#REF!,F$1)</f>
        <v>#REF!</v>
      </c>
      <c r="G56" s="19">
        <v>50</v>
      </c>
      <c r="H56" s="20" t="e">
        <f t="shared" si="4"/>
        <v>#REF!</v>
      </c>
      <c r="I56" s="9" t="e">
        <f>COUNTIFS(#REF!,'По ОО'!A56,#REF!,I$1)</f>
        <v>#REF!</v>
      </c>
      <c r="J56" s="19">
        <v>39</v>
      </c>
      <c r="K56" s="20" t="e">
        <f t="shared" si="5"/>
        <v>#REF!</v>
      </c>
    </row>
    <row r="57" spans="1:11" s="8" customFormat="1" x14ac:dyDescent="0.25">
      <c r="A57" s="11" t="s">
        <v>145</v>
      </c>
      <c r="B57" s="10" t="e">
        <f>COUNTIF(#REF!,'По ОО'!A57)</f>
        <v>#REF!</v>
      </c>
      <c r="C57" s="9" t="e">
        <f>COUNTIFS(#REF!,'По ОО'!A57,#REF!,C$1)</f>
        <v>#REF!</v>
      </c>
      <c r="D57" s="19">
        <v>33</v>
      </c>
      <c r="E57" s="20" t="e">
        <f t="shared" si="3"/>
        <v>#REF!</v>
      </c>
      <c r="F57" s="9" t="e">
        <f>COUNTIFS(#REF!,'По ОО'!A57,#REF!,F$1)</f>
        <v>#REF!</v>
      </c>
      <c r="G57" s="19">
        <v>28</v>
      </c>
      <c r="H57" s="20" t="e">
        <f t="shared" si="4"/>
        <v>#REF!</v>
      </c>
      <c r="I57" s="9" t="e">
        <f>COUNTIFS(#REF!,'По ОО'!A57,#REF!,I$1)</f>
        <v>#REF!</v>
      </c>
      <c r="J57" s="19">
        <v>31</v>
      </c>
      <c r="K57" s="20" t="e">
        <f t="shared" si="5"/>
        <v>#REF!</v>
      </c>
    </row>
    <row r="58" spans="1:11" s="8" customFormat="1" x14ac:dyDescent="0.25">
      <c r="A58" s="11" t="s">
        <v>63</v>
      </c>
      <c r="B58" s="10" t="e">
        <f>COUNTIF(#REF!,'По ОО'!A58)</f>
        <v>#REF!</v>
      </c>
      <c r="C58" s="9" t="e">
        <f>COUNTIFS(#REF!,'По ОО'!A58,#REF!,C$1)</f>
        <v>#REF!</v>
      </c>
      <c r="D58" s="19">
        <v>41</v>
      </c>
      <c r="E58" s="20" t="e">
        <f t="shared" si="3"/>
        <v>#REF!</v>
      </c>
      <c r="F58" s="9" t="e">
        <f>COUNTIFS(#REF!,'По ОО'!A58,#REF!,F$1)</f>
        <v>#REF!</v>
      </c>
      <c r="G58" s="19">
        <v>27</v>
      </c>
      <c r="H58" s="20" t="e">
        <f t="shared" si="4"/>
        <v>#REF!</v>
      </c>
      <c r="I58" s="9" t="e">
        <f>COUNTIFS(#REF!,'По ОО'!A58,#REF!,I$1)</f>
        <v>#REF!</v>
      </c>
      <c r="J58" s="19">
        <v>28</v>
      </c>
      <c r="K58" s="20" t="e">
        <f t="shared" si="5"/>
        <v>#REF!</v>
      </c>
    </row>
    <row r="59" spans="1:11" s="8" customFormat="1" x14ac:dyDescent="0.25">
      <c r="A59" s="11" t="s">
        <v>119</v>
      </c>
      <c r="B59" s="10" t="e">
        <f>COUNTIF(#REF!,'По ОО'!A59)</f>
        <v>#REF!</v>
      </c>
      <c r="C59" s="9" t="e">
        <f>COUNTIFS(#REF!,'По ОО'!A59,#REF!,C$1)</f>
        <v>#REF!</v>
      </c>
      <c r="D59" s="19">
        <v>64</v>
      </c>
      <c r="E59" s="20" t="e">
        <f t="shared" si="3"/>
        <v>#REF!</v>
      </c>
      <c r="F59" s="9" t="e">
        <f>COUNTIFS(#REF!,'По ОО'!A59,#REF!,F$1)</f>
        <v>#REF!</v>
      </c>
      <c r="G59" s="19">
        <v>56</v>
      </c>
      <c r="H59" s="20" t="e">
        <f t="shared" si="4"/>
        <v>#REF!</v>
      </c>
      <c r="I59" s="9" t="e">
        <f>COUNTIFS(#REF!,'По ОО'!A59,#REF!,I$1)</f>
        <v>#REF!</v>
      </c>
      <c r="J59" s="19">
        <v>30</v>
      </c>
      <c r="K59" s="20" t="e">
        <f t="shared" si="5"/>
        <v>#REF!</v>
      </c>
    </row>
    <row r="60" spans="1:11" s="8" customFormat="1" x14ac:dyDescent="0.25">
      <c r="A60" s="11" t="s">
        <v>29</v>
      </c>
      <c r="B60" s="10" t="e">
        <f>COUNTIF(#REF!,'По ОО'!A60)</f>
        <v>#REF!</v>
      </c>
      <c r="C60" s="9" t="e">
        <f>COUNTIFS(#REF!,'По ОО'!A60,#REF!,C$1)</f>
        <v>#REF!</v>
      </c>
      <c r="D60" s="19">
        <v>31</v>
      </c>
      <c r="E60" s="20" t="e">
        <f t="shared" si="3"/>
        <v>#REF!</v>
      </c>
      <c r="F60" s="9" t="e">
        <f>COUNTIFS(#REF!,'По ОО'!A60,#REF!,F$1)</f>
        <v>#REF!</v>
      </c>
      <c r="G60" s="19">
        <v>41</v>
      </c>
      <c r="H60" s="20" t="e">
        <f t="shared" si="4"/>
        <v>#REF!</v>
      </c>
      <c r="I60" s="9" t="e">
        <f>COUNTIFS(#REF!,'По ОО'!A60,#REF!,I$1)</f>
        <v>#REF!</v>
      </c>
      <c r="J60" s="19">
        <v>28</v>
      </c>
      <c r="K60" s="20" t="e">
        <f t="shared" si="5"/>
        <v>#REF!</v>
      </c>
    </row>
    <row r="61" spans="1:11" s="8" customFormat="1" x14ac:dyDescent="0.25">
      <c r="A61" s="11" t="s">
        <v>143</v>
      </c>
      <c r="B61" s="10" t="e">
        <f>COUNTIF(#REF!,'По ОО'!A61)</f>
        <v>#REF!</v>
      </c>
      <c r="C61" s="9" t="e">
        <f>COUNTIFS(#REF!,'По ОО'!A61,#REF!,C$1)</f>
        <v>#REF!</v>
      </c>
      <c r="D61" s="19">
        <v>11</v>
      </c>
      <c r="E61" s="20" t="e">
        <f t="shared" si="3"/>
        <v>#REF!</v>
      </c>
      <c r="F61" s="9" t="e">
        <f>COUNTIFS(#REF!,'По ОО'!A61,#REF!,F$1)</f>
        <v>#REF!</v>
      </c>
      <c r="G61" s="19">
        <v>15</v>
      </c>
      <c r="H61" s="20" t="e">
        <f t="shared" si="4"/>
        <v>#REF!</v>
      </c>
      <c r="I61" s="9" t="e">
        <f>COUNTIFS(#REF!,'По ОО'!A61,#REF!,I$1)</f>
        <v>#REF!</v>
      </c>
      <c r="J61" s="19">
        <v>32</v>
      </c>
      <c r="K61" s="20" t="e">
        <f t="shared" si="5"/>
        <v>#REF!</v>
      </c>
    </row>
    <row r="62" spans="1:11" s="8" customFormat="1" x14ac:dyDescent="0.25">
      <c r="A62" s="11" t="s">
        <v>68</v>
      </c>
      <c r="B62" s="10" t="e">
        <f>COUNTIF(#REF!,'По ОО'!A62)</f>
        <v>#REF!</v>
      </c>
      <c r="C62" s="9" t="e">
        <f>COUNTIFS(#REF!,'По ОО'!A62,#REF!,C$1)</f>
        <v>#REF!</v>
      </c>
      <c r="D62" s="19">
        <v>21</v>
      </c>
      <c r="E62" s="20" t="e">
        <f t="shared" si="3"/>
        <v>#REF!</v>
      </c>
      <c r="F62" s="9" t="e">
        <f>COUNTIFS(#REF!,'По ОО'!A62,#REF!,F$1)</f>
        <v>#REF!</v>
      </c>
      <c r="G62" s="19">
        <v>28</v>
      </c>
      <c r="H62" s="20" t="e">
        <f t="shared" si="4"/>
        <v>#REF!</v>
      </c>
      <c r="I62" s="9" t="e">
        <f>COUNTIFS(#REF!,'По ОО'!A62,#REF!,I$1)</f>
        <v>#REF!</v>
      </c>
      <c r="J62" s="19">
        <v>24</v>
      </c>
      <c r="K62" s="20" t="e">
        <f t="shared" si="5"/>
        <v>#REF!</v>
      </c>
    </row>
    <row r="63" spans="1:11" s="8" customFormat="1" x14ac:dyDescent="0.25">
      <c r="A63" s="11" t="s">
        <v>52</v>
      </c>
      <c r="B63" s="10" t="e">
        <f>COUNTIF(#REF!,'По ОО'!A63)</f>
        <v>#REF!</v>
      </c>
      <c r="C63" s="9" t="e">
        <f>COUNTIFS(#REF!,'По ОО'!A63,#REF!,C$1)</f>
        <v>#REF!</v>
      </c>
      <c r="D63" s="19">
        <v>41</v>
      </c>
      <c r="E63" s="20" t="e">
        <f t="shared" si="3"/>
        <v>#REF!</v>
      </c>
      <c r="F63" s="9" t="e">
        <f>COUNTIFS(#REF!,'По ОО'!A63,#REF!,F$1)</f>
        <v>#REF!</v>
      </c>
      <c r="G63" s="19">
        <v>31</v>
      </c>
      <c r="H63" s="20" t="e">
        <f t="shared" si="4"/>
        <v>#REF!</v>
      </c>
      <c r="I63" s="9" t="e">
        <f>COUNTIFS(#REF!,'По ОО'!A63,#REF!,I$1)</f>
        <v>#REF!</v>
      </c>
      <c r="J63" s="19">
        <v>10</v>
      </c>
      <c r="K63" s="20" t="e">
        <f t="shared" si="5"/>
        <v>#REF!</v>
      </c>
    </row>
    <row r="64" spans="1:11" s="8" customFormat="1" x14ac:dyDescent="0.25">
      <c r="A64" s="11" t="s">
        <v>8</v>
      </c>
      <c r="B64" s="10" t="e">
        <f>COUNTIF(#REF!,'По ОО'!A64)</f>
        <v>#REF!</v>
      </c>
      <c r="C64" s="9" t="e">
        <f>COUNTIFS(#REF!,'По ОО'!A64,#REF!,C$1)</f>
        <v>#REF!</v>
      </c>
      <c r="D64" s="19">
        <v>34</v>
      </c>
      <c r="E64" s="20" t="e">
        <f t="shared" si="3"/>
        <v>#REF!</v>
      </c>
      <c r="F64" s="9" t="e">
        <f>COUNTIFS(#REF!,'По ОО'!A64,#REF!,F$1)</f>
        <v>#REF!</v>
      </c>
      <c r="G64" s="19">
        <v>27</v>
      </c>
      <c r="H64" s="20" t="e">
        <f t="shared" si="4"/>
        <v>#REF!</v>
      </c>
      <c r="I64" s="9" t="e">
        <f>COUNTIFS(#REF!,'По ОО'!A64,#REF!,I$1)</f>
        <v>#REF!</v>
      </c>
      <c r="J64" s="19">
        <v>24</v>
      </c>
      <c r="K64" s="20" t="e">
        <f t="shared" si="5"/>
        <v>#REF!</v>
      </c>
    </row>
    <row r="65" spans="1:11" s="8" customFormat="1" x14ac:dyDescent="0.25">
      <c r="A65" s="11" t="s">
        <v>136</v>
      </c>
      <c r="B65" s="10" t="e">
        <f>COUNTIF(#REF!,'По ОО'!A65)</f>
        <v>#REF!</v>
      </c>
      <c r="C65" s="9" t="e">
        <f>COUNTIFS(#REF!,'По ОО'!A65,#REF!,C$1)</f>
        <v>#REF!</v>
      </c>
      <c r="D65" s="19">
        <v>30</v>
      </c>
      <c r="E65" s="20" t="e">
        <f t="shared" si="3"/>
        <v>#REF!</v>
      </c>
      <c r="F65" s="9" t="e">
        <f>COUNTIFS(#REF!,'По ОО'!A65,#REF!,F$1)</f>
        <v>#REF!</v>
      </c>
      <c r="G65" s="19">
        <v>20</v>
      </c>
      <c r="H65" s="20" t="e">
        <f t="shared" si="4"/>
        <v>#REF!</v>
      </c>
      <c r="I65" s="9" t="e">
        <f>COUNTIFS(#REF!,'По ОО'!A65,#REF!,I$1)</f>
        <v>#REF!</v>
      </c>
      <c r="J65" s="19">
        <v>24</v>
      </c>
      <c r="K65" s="20" t="e">
        <f t="shared" si="5"/>
        <v>#REF!</v>
      </c>
    </row>
    <row r="66" spans="1:11" s="8" customFormat="1" x14ac:dyDescent="0.25">
      <c r="A66" s="11" t="s">
        <v>75</v>
      </c>
      <c r="B66" s="10" t="e">
        <f>COUNTIF(#REF!,'По ОО'!A66)</f>
        <v>#REF!</v>
      </c>
      <c r="C66" s="9" t="e">
        <f>COUNTIFS(#REF!,'По ОО'!A66,#REF!,C$1)</f>
        <v>#REF!</v>
      </c>
      <c r="D66" s="19">
        <v>20</v>
      </c>
      <c r="E66" s="20" t="e">
        <f t="shared" si="3"/>
        <v>#REF!</v>
      </c>
      <c r="F66" s="9" t="e">
        <f>COUNTIFS(#REF!,'По ОО'!A66,#REF!,F$1)</f>
        <v>#REF!</v>
      </c>
      <c r="G66" s="19">
        <v>16</v>
      </c>
      <c r="H66" s="20" t="e">
        <f t="shared" si="4"/>
        <v>#REF!</v>
      </c>
      <c r="I66" s="9" t="e">
        <f>COUNTIFS(#REF!,'По ОО'!A66,#REF!,I$1)</f>
        <v>#REF!</v>
      </c>
      <c r="J66" s="19">
        <v>20</v>
      </c>
      <c r="K66" s="20" t="e">
        <f t="shared" si="5"/>
        <v>#REF!</v>
      </c>
    </row>
    <row r="67" spans="1:11" s="8" customFormat="1" x14ac:dyDescent="0.25">
      <c r="A67" s="11" t="s">
        <v>81</v>
      </c>
      <c r="B67" s="10" t="e">
        <f>COUNTIF(#REF!,'По ОО'!A67)</f>
        <v>#REF!</v>
      </c>
      <c r="C67" s="9" t="e">
        <f>COUNTIFS(#REF!,'По ОО'!A67,#REF!,C$1)</f>
        <v>#REF!</v>
      </c>
      <c r="D67" s="19">
        <v>15</v>
      </c>
      <c r="E67" s="20" t="e">
        <f t="shared" si="3"/>
        <v>#REF!</v>
      </c>
      <c r="F67" s="9" t="e">
        <f>COUNTIFS(#REF!,'По ОО'!A67,#REF!,F$1)</f>
        <v>#REF!</v>
      </c>
      <c r="G67" s="19">
        <v>22</v>
      </c>
      <c r="H67" s="20" t="e">
        <f t="shared" si="4"/>
        <v>#REF!</v>
      </c>
      <c r="I67" s="9" t="e">
        <f>COUNTIFS(#REF!,'По ОО'!A67,#REF!,I$1)</f>
        <v>#REF!</v>
      </c>
      <c r="J67" s="19">
        <v>17</v>
      </c>
      <c r="K67" s="20" t="e">
        <f t="shared" si="5"/>
        <v>#REF!</v>
      </c>
    </row>
    <row r="68" spans="1:11" s="8" customFormat="1" x14ac:dyDescent="0.25">
      <c r="A68" s="11" t="s">
        <v>83</v>
      </c>
      <c r="B68" s="10" t="e">
        <f>COUNTIF(#REF!,'По ОО'!A68)</f>
        <v>#REF!</v>
      </c>
      <c r="C68" s="9" t="e">
        <f>COUNTIFS(#REF!,'По ОО'!A68,#REF!,C$1)</f>
        <v>#REF!</v>
      </c>
      <c r="D68" s="19">
        <v>68</v>
      </c>
      <c r="E68" s="20" t="e">
        <f t="shared" si="3"/>
        <v>#REF!</v>
      </c>
      <c r="F68" s="9" t="e">
        <f>COUNTIFS(#REF!,'По ОО'!A68,#REF!,F$1)</f>
        <v>#REF!</v>
      </c>
      <c r="G68" s="19">
        <v>66</v>
      </c>
      <c r="H68" s="20" t="e">
        <f t="shared" si="4"/>
        <v>#REF!</v>
      </c>
      <c r="I68" s="9" t="e">
        <f>COUNTIFS(#REF!,'По ОО'!A68,#REF!,I$1)</f>
        <v>#REF!</v>
      </c>
      <c r="J68" s="19">
        <v>47</v>
      </c>
      <c r="K68" s="20" t="e">
        <f t="shared" si="5"/>
        <v>#REF!</v>
      </c>
    </row>
    <row r="69" spans="1:11" s="8" customFormat="1" x14ac:dyDescent="0.25">
      <c r="A69" s="11" t="s">
        <v>126</v>
      </c>
      <c r="B69" s="10" t="e">
        <f>COUNTIF(#REF!,'По ОО'!A69)</f>
        <v>#REF!</v>
      </c>
      <c r="C69" s="9" t="e">
        <f>COUNTIFS(#REF!,'По ОО'!A69,#REF!,C$1)</f>
        <v>#REF!</v>
      </c>
      <c r="D69" s="19">
        <v>5</v>
      </c>
      <c r="E69" s="20" t="e">
        <f t="shared" si="3"/>
        <v>#REF!</v>
      </c>
      <c r="F69" s="9" t="e">
        <f>COUNTIFS(#REF!,'По ОО'!A69,#REF!,F$1)</f>
        <v>#REF!</v>
      </c>
      <c r="G69" s="19">
        <v>3</v>
      </c>
      <c r="H69" s="20" t="e">
        <f t="shared" si="4"/>
        <v>#REF!</v>
      </c>
      <c r="I69" s="9" t="e">
        <f>COUNTIFS(#REF!,'По ОО'!A69,#REF!,I$1)</f>
        <v>#REF!</v>
      </c>
      <c r="J69" s="19">
        <v>4</v>
      </c>
      <c r="K69" s="20" t="e">
        <f t="shared" si="5"/>
        <v>#REF!</v>
      </c>
    </row>
    <row r="70" spans="1:11" s="8" customFormat="1" x14ac:dyDescent="0.25">
      <c r="A70" s="11" t="s">
        <v>144</v>
      </c>
      <c r="B70" s="10" t="e">
        <f>COUNTIF(#REF!,'По ОО'!A70)</f>
        <v>#REF!</v>
      </c>
      <c r="C70" s="9" t="e">
        <f>COUNTIFS(#REF!,'По ОО'!A70,#REF!,C$1)</f>
        <v>#REF!</v>
      </c>
      <c r="D70" s="19"/>
      <c r="E70" s="20"/>
      <c r="F70" s="9" t="e">
        <f>COUNTIFS(#REF!,'По ОО'!A70,#REF!,F$1)</f>
        <v>#REF!</v>
      </c>
      <c r="G70" s="19">
        <v>0</v>
      </c>
      <c r="H70" s="20" t="e">
        <f t="shared" si="4"/>
        <v>#REF!</v>
      </c>
      <c r="I70" s="9" t="e">
        <f>COUNTIFS(#REF!,'По ОО'!A70,#REF!,I$1)</f>
        <v>#REF!</v>
      </c>
      <c r="J70" s="19">
        <v>1</v>
      </c>
      <c r="K70" s="20" t="e">
        <f t="shared" si="5"/>
        <v>#REF!</v>
      </c>
    </row>
    <row r="71" spans="1:11" s="8" customFormat="1" x14ac:dyDescent="0.25">
      <c r="A71" s="11" t="s">
        <v>102</v>
      </c>
      <c r="B71" s="10" t="e">
        <f>COUNTIF(#REF!,'По ОО'!A71)</f>
        <v>#REF!</v>
      </c>
      <c r="C71" s="9" t="e">
        <f>COUNTIFS(#REF!,'По ОО'!A71,#REF!,C$1)</f>
        <v>#REF!</v>
      </c>
      <c r="D71" s="19">
        <v>13</v>
      </c>
      <c r="E71" s="20" t="e">
        <f>C71-D71</f>
        <v>#REF!</v>
      </c>
      <c r="F71" s="9" t="e">
        <f>COUNTIFS(#REF!,'По ОО'!A71,#REF!,F$1)</f>
        <v>#REF!</v>
      </c>
      <c r="G71" s="19">
        <v>5</v>
      </c>
      <c r="H71" s="20" t="e">
        <f t="shared" si="4"/>
        <v>#REF!</v>
      </c>
      <c r="I71" s="9" t="e">
        <f>COUNTIFS(#REF!,'По ОО'!A71,#REF!,I$1)</f>
        <v>#REF!</v>
      </c>
      <c r="J71" s="19">
        <v>5</v>
      </c>
      <c r="K71" s="20" t="e">
        <f t="shared" si="5"/>
        <v>#REF!</v>
      </c>
    </row>
    <row r="72" spans="1:11" s="8" customFormat="1" x14ac:dyDescent="0.25">
      <c r="A72" s="11" t="s">
        <v>133</v>
      </c>
      <c r="B72" s="10" t="e">
        <f>COUNTIF(#REF!,'По ОО'!A72)</f>
        <v>#REF!</v>
      </c>
      <c r="C72" s="9" t="e">
        <f>COUNTIFS(#REF!,'По ОО'!A72,#REF!,C$1)</f>
        <v>#REF!</v>
      </c>
      <c r="D72" s="19">
        <v>3</v>
      </c>
      <c r="E72" s="20" t="e">
        <f>C72-D72</f>
        <v>#REF!</v>
      </c>
      <c r="F72" s="9" t="e">
        <f>COUNTIFS(#REF!,'По ОО'!A72,#REF!,F$1)</f>
        <v>#REF!</v>
      </c>
      <c r="G72" s="19">
        <v>8</v>
      </c>
      <c r="H72" s="20" t="e">
        <f t="shared" si="4"/>
        <v>#REF!</v>
      </c>
      <c r="I72" s="9" t="e">
        <f>COUNTIFS(#REF!,'По ОО'!A72,#REF!,I$1)</f>
        <v>#REF!</v>
      </c>
      <c r="J72" s="19">
        <v>9</v>
      </c>
      <c r="K72" s="20" t="e">
        <f t="shared" si="5"/>
        <v>#REF!</v>
      </c>
    </row>
    <row r="73" spans="1:11" s="8" customFormat="1" x14ac:dyDescent="0.25">
      <c r="A73" s="11" t="s">
        <v>9</v>
      </c>
      <c r="B73" s="10" t="e">
        <f>COUNTIF(#REF!,'По ОО'!A73)</f>
        <v>#REF!</v>
      </c>
      <c r="C73" s="9" t="e">
        <f>COUNTIFS(#REF!,'По ОО'!A73,#REF!,C$1)</f>
        <v>#REF!</v>
      </c>
      <c r="D73" s="19">
        <v>36</v>
      </c>
      <c r="E73" s="20" t="e">
        <f>C73-D73</f>
        <v>#REF!</v>
      </c>
      <c r="F73" s="9" t="e">
        <f>COUNTIFS(#REF!,'По ОО'!A73,#REF!,F$1)</f>
        <v>#REF!</v>
      </c>
      <c r="G73" s="19">
        <v>37</v>
      </c>
      <c r="H73" s="20" t="e">
        <f t="shared" si="4"/>
        <v>#REF!</v>
      </c>
      <c r="I73" s="9" t="e">
        <f>COUNTIFS(#REF!,'По ОО'!A73,#REF!,I$1)</f>
        <v>#REF!</v>
      </c>
      <c r="J73" s="19">
        <v>37</v>
      </c>
      <c r="K73" s="20" t="e">
        <f t="shared" si="5"/>
        <v>#REF!</v>
      </c>
    </row>
    <row r="74" spans="1:11" s="8" customFormat="1" x14ac:dyDescent="0.25">
      <c r="A74" s="11" t="s">
        <v>131</v>
      </c>
      <c r="B74" s="10" t="e">
        <f>COUNTIF(#REF!,'По ОО'!A74)</f>
        <v>#REF!</v>
      </c>
      <c r="C74" s="9" t="e">
        <f>COUNTIFS(#REF!,'По ОО'!A74,#REF!,C$1)</f>
        <v>#REF!</v>
      </c>
      <c r="D74" s="19">
        <v>4</v>
      </c>
      <c r="E74" s="20" t="e">
        <f>C74-D74</f>
        <v>#REF!</v>
      </c>
      <c r="F74" s="9" t="e">
        <f>COUNTIFS(#REF!,'По ОО'!A74,#REF!,F$1)</f>
        <v>#REF!</v>
      </c>
      <c r="G74" s="19">
        <v>8</v>
      </c>
      <c r="H74" s="20" t="e">
        <f t="shared" si="4"/>
        <v>#REF!</v>
      </c>
      <c r="I74" s="9" t="e">
        <f>COUNTIFS(#REF!,'По ОО'!A74,#REF!,I$1)</f>
        <v>#REF!</v>
      </c>
      <c r="J74" s="19">
        <v>4</v>
      </c>
      <c r="K74" s="20" t="e">
        <f t="shared" si="5"/>
        <v>#REF!</v>
      </c>
    </row>
    <row r="75" spans="1:11" s="8" customFormat="1" x14ac:dyDescent="0.25">
      <c r="A75" s="11" t="s">
        <v>88</v>
      </c>
      <c r="B75" s="10" t="e">
        <f>COUNTIF(#REF!,'По ОО'!A75)</f>
        <v>#REF!</v>
      </c>
      <c r="C75" s="9" t="e">
        <f>COUNTIFS(#REF!,'По ОО'!A75,#REF!,C$1)</f>
        <v>#REF!</v>
      </c>
      <c r="D75" s="19"/>
      <c r="E75" s="20"/>
      <c r="F75" s="9" t="e">
        <f>COUNTIFS(#REF!,'По ОО'!A75,#REF!,F$1)</f>
        <v>#REF!</v>
      </c>
      <c r="G75" s="19"/>
      <c r="H75" s="20"/>
      <c r="I75" s="9" t="e">
        <f>COUNTIFS(#REF!,'По ОО'!A75,#REF!,I$1)</f>
        <v>#REF!</v>
      </c>
      <c r="J75" s="19"/>
      <c r="K75" s="20"/>
    </row>
    <row r="76" spans="1:11" s="8" customFormat="1" x14ac:dyDescent="0.25">
      <c r="A76" s="11" t="s">
        <v>154</v>
      </c>
      <c r="B76" s="10" t="e">
        <f>COUNTIF(#REF!,'По ОО'!A76)</f>
        <v>#REF!</v>
      </c>
      <c r="C76" s="9" t="e">
        <f>COUNTIFS(#REF!,'По ОО'!A76,#REF!,C$1)</f>
        <v>#REF!</v>
      </c>
      <c r="D76" s="19"/>
      <c r="E76" s="20"/>
      <c r="F76" s="9" t="e">
        <f>COUNTIFS(#REF!,'По ОО'!A76,#REF!,F$1)</f>
        <v>#REF!</v>
      </c>
      <c r="G76" s="19"/>
      <c r="H76" s="20"/>
      <c r="I76" s="9" t="e">
        <f>COUNTIFS(#REF!,'По ОО'!A76,#REF!,I$1)</f>
        <v>#REF!</v>
      </c>
      <c r="J76" s="19"/>
      <c r="K76" s="20"/>
    </row>
    <row r="77" spans="1:11" s="8" customFormat="1" x14ac:dyDescent="0.25">
      <c r="A77" s="11" t="s">
        <v>155</v>
      </c>
      <c r="B77" s="10" t="e">
        <f>COUNTIF(#REF!,'По ОО'!A77)</f>
        <v>#REF!</v>
      </c>
      <c r="C77" s="9" t="e">
        <f>COUNTIFS(#REF!,'По ОО'!A77,#REF!,C$1)</f>
        <v>#REF!</v>
      </c>
      <c r="D77" s="19"/>
      <c r="E77" s="20"/>
      <c r="F77" s="9" t="e">
        <f>COUNTIFS(#REF!,'По ОО'!A77,#REF!,F$1)</f>
        <v>#REF!</v>
      </c>
      <c r="G77" s="19"/>
      <c r="H77" s="20"/>
      <c r="I77" s="9" t="e">
        <f>COUNTIFS(#REF!,'По ОО'!A77,#REF!,I$1)</f>
        <v>#REF!</v>
      </c>
      <c r="J77" s="19"/>
      <c r="K77" s="20"/>
    </row>
    <row r="78" spans="1:11" s="8" customFormat="1" x14ac:dyDescent="0.25">
      <c r="A78" s="11" t="s">
        <v>156</v>
      </c>
      <c r="B78" s="10" t="e">
        <f>COUNTIF(#REF!,'По ОО'!A78)</f>
        <v>#REF!</v>
      </c>
      <c r="C78" s="9" t="e">
        <f>COUNTIFS(#REF!,'По ОО'!A78,#REF!,C$1)</f>
        <v>#REF!</v>
      </c>
      <c r="D78" s="19"/>
      <c r="E78" s="20"/>
      <c r="F78" s="9" t="e">
        <f>COUNTIFS(#REF!,'По ОО'!A78,#REF!,F$1)</f>
        <v>#REF!</v>
      </c>
      <c r="G78" s="19"/>
      <c r="H78" s="20"/>
      <c r="I78" s="9" t="e">
        <f>COUNTIFS(#REF!,'По ОО'!A78,#REF!,I$1)</f>
        <v>#REF!</v>
      </c>
      <c r="J78" s="19"/>
      <c r="K78" s="20"/>
    </row>
    <row r="79" spans="1:11" s="8" customFormat="1" x14ac:dyDescent="0.25">
      <c r="A79" s="11" t="s">
        <v>157</v>
      </c>
      <c r="B79" s="10" t="e">
        <f>COUNTIF(#REF!,'По ОО'!A79)</f>
        <v>#REF!</v>
      </c>
      <c r="C79" s="9" t="e">
        <f>COUNTIFS(#REF!,'По ОО'!A79,#REF!,C$1)</f>
        <v>#REF!</v>
      </c>
      <c r="D79" s="19"/>
      <c r="E79" s="20"/>
      <c r="F79" s="9" t="e">
        <f>COUNTIFS(#REF!,'По ОО'!A79,#REF!,F$1)</f>
        <v>#REF!</v>
      </c>
      <c r="G79" s="19"/>
      <c r="H79" s="20"/>
      <c r="I79" s="9" t="e">
        <f>COUNTIFS(#REF!,'По ОО'!A79,#REF!,I$1)</f>
        <v>#REF!</v>
      </c>
      <c r="J79" s="19"/>
      <c r="K79" s="20"/>
    </row>
    <row r="80" spans="1:11" s="8" customFormat="1" x14ac:dyDescent="0.25">
      <c r="A80" s="11" t="s">
        <v>158</v>
      </c>
      <c r="B80" s="10" t="e">
        <f>COUNTIF(#REF!,'По ОО'!A80)</f>
        <v>#REF!</v>
      </c>
      <c r="C80" s="9" t="e">
        <f>COUNTIFS(#REF!,'По ОО'!A80,#REF!,C$1)</f>
        <v>#REF!</v>
      </c>
      <c r="D80" s="19"/>
      <c r="E80" s="20"/>
      <c r="F80" s="9" t="e">
        <f>COUNTIFS(#REF!,'По ОО'!A80,#REF!,F$1)</f>
        <v>#REF!</v>
      </c>
      <c r="G80" s="19"/>
      <c r="H80" s="20"/>
      <c r="I80" s="9" t="e">
        <f>COUNTIFS(#REF!,'По ОО'!A80,#REF!,I$1)</f>
        <v>#REF!</v>
      </c>
      <c r="J80" s="19"/>
      <c r="K80" s="20"/>
    </row>
    <row r="81" spans="1:11" s="8" customFormat="1" x14ac:dyDescent="0.25">
      <c r="A81" s="11" t="s">
        <v>138</v>
      </c>
      <c r="B81" s="10" t="e">
        <f>COUNTIF(#REF!,'По ОО'!A81)</f>
        <v>#REF!</v>
      </c>
      <c r="C81" s="9" t="e">
        <f>COUNTIFS(#REF!,'По ОО'!A81,#REF!,C$1)</f>
        <v>#REF!</v>
      </c>
      <c r="D81" s="19"/>
      <c r="E81" s="20"/>
      <c r="F81" s="9" t="e">
        <f>COUNTIFS(#REF!,'По ОО'!A81,#REF!,F$1)</f>
        <v>#REF!</v>
      </c>
      <c r="G81" s="19">
        <v>14</v>
      </c>
      <c r="H81" s="20" t="e">
        <f t="shared" ref="H81:H112" si="6">F81-G81</f>
        <v>#REF!</v>
      </c>
      <c r="I81" s="9" t="e">
        <f>COUNTIFS(#REF!,'По ОО'!A81,#REF!,I$1)</f>
        <v>#REF!</v>
      </c>
      <c r="J81" s="19">
        <v>39</v>
      </c>
      <c r="K81" s="20" t="e">
        <f t="shared" ref="K81:K112" si="7">I81-J81</f>
        <v>#REF!</v>
      </c>
    </row>
    <row r="82" spans="1:11" s="8" customFormat="1" x14ac:dyDescent="0.25">
      <c r="A82" s="11" t="s">
        <v>12</v>
      </c>
      <c r="B82" s="10" t="e">
        <f>COUNTIF(#REF!,'По ОО'!A82)</f>
        <v>#REF!</v>
      </c>
      <c r="C82" s="9" t="e">
        <f>COUNTIFS(#REF!,'По ОО'!A82,#REF!,C$1)</f>
        <v>#REF!</v>
      </c>
      <c r="D82" s="19">
        <v>55</v>
      </c>
      <c r="E82" s="20" t="e">
        <f t="shared" ref="E82:E87" si="8">C82-D82</f>
        <v>#REF!</v>
      </c>
      <c r="F82" s="9" t="e">
        <f>COUNTIFS(#REF!,'По ОО'!A82,#REF!,F$1)</f>
        <v>#REF!</v>
      </c>
      <c r="G82" s="19">
        <v>33</v>
      </c>
      <c r="H82" s="20" t="e">
        <f t="shared" si="6"/>
        <v>#REF!</v>
      </c>
      <c r="I82" s="9" t="e">
        <f>COUNTIFS(#REF!,'По ОО'!A82,#REF!,I$1)</f>
        <v>#REF!</v>
      </c>
      <c r="J82" s="19">
        <v>35</v>
      </c>
      <c r="K82" s="20" t="e">
        <f t="shared" si="7"/>
        <v>#REF!</v>
      </c>
    </row>
    <row r="83" spans="1:11" s="8" customFormat="1" x14ac:dyDescent="0.25">
      <c r="A83" s="11" t="s">
        <v>17</v>
      </c>
      <c r="B83" s="10" t="e">
        <f>COUNTIF(#REF!,'По ОО'!A83)</f>
        <v>#REF!</v>
      </c>
      <c r="C83" s="9" t="e">
        <f>COUNTIFS(#REF!,'По ОО'!A83,#REF!,C$1)</f>
        <v>#REF!</v>
      </c>
      <c r="D83" s="19">
        <v>69</v>
      </c>
      <c r="E83" s="20" t="e">
        <f t="shared" si="8"/>
        <v>#REF!</v>
      </c>
      <c r="F83" s="9" t="e">
        <f>COUNTIFS(#REF!,'По ОО'!A83,#REF!,F$1)</f>
        <v>#REF!</v>
      </c>
      <c r="G83" s="19">
        <v>58</v>
      </c>
      <c r="H83" s="20" t="e">
        <f t="shared" si="6"/>
        <v>#REF!</v>
      </c>
      <c r="I83" s="9" t="e">
        <f>COUNTIFS(#REF!,'По ОО'!A83,#REF!,I$1)</f>
        <v>#REF!</v>
      </c>
      <c r="J83" s="19">
        <v>76</v>
      </c>
      <c r="K83" s="20" t="e">
        <f t="shared" si="7"/>
        <v>#REF!</v>
      </c>
    </row>
    <row r="84" spans="1:11" s="8" customFormat="1" x14ac:dyDescent="0.25">
      <c r="A84" s="11" t="s">
        <v>11</v>
      </c>
      <c r="B84" s="10" t="e">
        <f>COUNTIF(#REF!,'По ОО'!A84)</f>
        <v>#REF!</v>
      </c>
      <c r="C84" s="9" t="e">
        <f>COUNTIFS(#REF!,'По ОО'!A84,#REF!,C$1)</f>
        <v>#REF!</v>
      </c>
      <c r="D84" s="19">
        <v>85</v>
      </c>
      <c r="E84" s="20" t="e">
        <f t="shared" si="8"/>
        <v>#REF!</v>
      </c>
      <c r="F84" s="9" t="e">
        <f>COUNTIFS(#REF!,'По ОО'!A84,#REF!,F$1)</f>
        <v>#REF!</v>
      </c>
      <c r="G84" s="19">
        <v>68</v>
      </c>
      <c r="H84" s="20" t="e">
        <f t="shared" si="6"/>
        <v>#REF!</v>
      </c>
      <c r="I84" s="9" t="e">
        <f>COUNTIFS(#REF!,'По ОО'!A84,#REF!,I$1)</f>
        <v>#REF!</v>
      </c>
      <c r="J84" s="19">
        <v>39</v>
      </c>
      <c r="K84" s="20" t="e">
        <f t="shared" si="7"/>
        <v>#REF!</v>
      </c>
    </row>
    <row r="85" spans="1:11" s="8" customFormat="1" x14ac:dyDescent="0.25">
      <c r="A85" s="11" t="s">
        <v>111</v>
      </c>
      <c r="B85" s="10" t="e">
        <f>COUNTIF(#REF!,'По ОО'!A85)</f>
        <v>#REF!</v>
      </c>
      <c r="C85" s="9" t="e">
        <f>COUNTIFS(#REF!,'По ОО'!A85,#REF!,C$1)</f>
        <v>#REF!</v>
      </c>
      <c r="D85" s="19">
        <v>21</v>
      </c>
      <c r="E85" s="20" t="e">
        <f t="shared" si="8"/>
        <v>#REF!</v>
      </c>
      <c r="F85" s="9" t="e">
        <f>COUNTIFS(#REF!,'По ОО'!A85,#REF!,F$1)</f>
        <v>#REF!</v>
      </c>
      <c r="G85" s="19">
        <v>25</v>
      </c>
      <c r="H85" s="20" t="e">
        <f t="shared" si="6"/>
        <v>#REF!</v>
      </c>
      <c r="I85" s="9" t="e">
        <f>COUNTIFS(#REF!,'По ОО'!A85,#REF!,I$1)</f>
        <v>#REF!</v>
      </c>
      <c r="J85" s="19">
        <v>21</v>
      </c>
      <c r="K85" s="20" t="e">
        <f t="shared" si="7"/>
        <v>#REF!</v>
      </c>
    </row>
    <row r="86" spans="1:11" s="8" customFormat="1" x14ac:dyDescent="0.25">
      <c r="A86" s="11" t="s">
        <v>104</v>
      </c>
      <c r="B86" s="10" t="e">
        <f>COUNTIF(#REF!,'По ОО'!A86)</f>
        <v>#REF!</v>
      </c>
      <c r="C86" s="9" t="e">
        <f>COUNTIFS(#REF!,'По ОО'!A86,#REF!,C$1)</f>
        <v>#REF!</v>
      </c>
      <c r="D86" s="19">
        <v>56</v>
      </c>
      <c r="E86" s="20" t="e">
        <f t="shared" si="8"/>
        <v>#REF!</v>
      </c>
      <c r="F86" s="9" t="e">
        <f>COUNTIFS(#REF!,'По ОО'!A86,#REF!,F$1)</f>
        <v>#REF!</v>
      </c>
      <c r="G86" s="19">
        <v>43</v>
      </c>
      <c r="H86" s="20" t="e">
        <f t="shared" si="6"/>
        <v>#REF!</v>
      </c>
      <c r="I86" s="9" t="e">
        <f>COUNTIFS(#REF!,'По ОО'!A86,#REF!,I$1)</f>
        <v>#REF!</v>
      </c>
      <c r="J86" s="19">
        <v>41</v>
      </c>
      <c r="K86" s="20" t="e">
        <f t="shared" si="7"/>
        <v>#REF!</v>
      </c>
    </row>
    <row r="87" spans="1:11" s="8" customFormat="1" x14ac:dyDescent="0.25">
      <c r="A87" s="11" t="s">
        <v>129</v>
      </c>
      <c r="B87" s="10" t="e">
        <f>COUNTIF(#REF!,'По ОО'!A87)</f>
        <v>#REF!</v>
      </c>
      <c r="C87" s="9" t="e">
        <f>COUNTIFS(#REF!,'По ОО'!A87,#REF!,C$1)</f>
        <v>#REF!</v>
      </c>
      <c r="D87" s="19">
        <v>41</v>
      </c>
      <c r="E87" s="20" t="e">
        <f t="shared" si="8"/>
        <v>#REF!</v>
      </c>
      <c r="F87" s="9" t="e">
        <f>COUNTIFS(#REF!,'По ОО'!A87,#REF!,F$1)</f>
        <v>#REF!</v>
      </c>
      <c r="G87" s="19">
        <v>45</v>
      </c>
      <c r="H87" s="20" t="e">
        <f t="shared" si="6"/>
        <v>#REF!</v>
      </c>
      <c r="I87" s="9" t="e">
        <f>COUNTIFS(#REF!,'По ОО'!A87,#REF!,I$1)</f>
        <v>#REF!</v>
      </c>
      <c r="J87" s="19">
        <v>62</v>
      </c>
      <c r="K87" s="20" t="e">
        <f t="shared" si="7"/>
        <v>#REF!</v>
      </c>
    </row>
    <row r="88" spans="1:11" s="8" customFormat="1" x14ac:dyDescent="0.25">
      <c r="A88" s="11" t="s">
        <v>23</v>
      </c>
      <c r="B88" s="10" t="e">
        <f>COUNTIF(#REF!,'По ОО'!A88)</f>
        <v>#REF!</v>
      </c>
      <c r="C88" s="9" t="e">
        <f>COUNTIFS(#REF!,'По ОО'!A88,#REF!,C$1)</f>
        <v>#REF!</v>
      </c>
      <c r="D88" s="19"/>
      <c r="E88" s="20"/>
      <c r="F88" s="9" t="e">
        <f>COUNTIFS(#REF!,'По ОО'!A88,#REF!,F$1)</f>
        <v>#REF!</v>
      </c>
      <c r="G88" s="19"/>
      <c r="H88" s="20" t="e">
        <f t="shared" si="6"/>
        <v>#REF!</v>
      </c>
      <c r="I88" s="9" t="e">
        <f>COUNTIFS(#REF!,'По ОО'!A88,#REF!,I$1)</f>
        <v>#REF!</v>
      </c>
      <c r="J88" s="19"/>
      <c r="K88" s="20" t="e">
        <f t="shared" si="7"/>
        <v>#REF!</v>
      </c>
    </row>
    <row r="89" spans="1:11" s="8" customFormat="1" x14ac:dyDescent="0.25">
      <c r="A89" s="11" t="s">
        <v>49</v>
      </c>
      <c r="B89" s="10" t="e">
        <f>COUNTIF(#REF!,'По ОО'!A89)</f>
        <v>#REF!</v>
      </c>
      <c r="C89" s="9" t="e">
        <f>COUNTIFS(#REF!,'По ОО'!A89,#REF!,C$1)</f>
        <v>#REF!</v>
      </c>
      <c r="D89" s="19">
        <v>36</v>
      </c>
      <c r="E89" s="20" t="e">
        <f>C89-D89</f>
        <v>#REF!</v>
      </c>
      <c r="F89" s="9" t="e">
        <f>COUNTIFS(#REF!,'По ОО'!A89,#REF!,F$1)</f>
        <v>#REF!</v>
      </c>
      <c r="G89" s="19">
        <v>41</v>
      </c>
      <c r="H89" s="20" t="e">
        <f t="shared" si="6"/>
        <v>#REF!</v>
      </c>
      <c r="I89" s="9" t="e">
        <f>COUNTIFS(#REF!,'По ОО'!A89,#REF!,I$1)</f>
        <v>#REF!</v>
      </c>
      <c r="J89" s="19">
        <v>44</v>
      </c>
      <c r="K89" s="20" t="e">
        <f t="shared" si="7"/>
        <v>#REF!</v>
      </c>
    </row>
    <row r="90" spans="1:11" s="8" customFormat="1" x14ac:dyDescent="0.25">
      <c r="A90" s="11" t="s">
        <v>28</v>
      </c>
      <c r="B90" s="10" t="e">
        <f>COUNTIF(#REF!,'По ОО'!A90)</f>
        <v>#REF!</v>
      </c>
      <c r="C90" s="9" t="e">
        <f>COUNTIFS(#REF!,'По ОО'!A90,#REF!,C$1)</f>
        <v>#REF!</v>
      </c>
      <c r="D90" s="19">
        <v>90</v>
      </c>
      <c r="E90" s="20" t="e">
        <f>C90-D90</f>
        <v>#REF!</v>
      </c>
      <c r="F90" s="9" t="e">
        <f>COUNTIFS(#REF!,'По ОО'!A90,#REF!,F$1)</f>
        <v>#REF!</v>
      </c>
      <c r="G90" s="19">
        <v>83</v>
      </c>
      <c r="H90" s="20" t="e">
        <f t="shared" si="6"/>
        <v>#REF!</v>
      </c>
      <c r="I90" s="9" t="e">
        <f>COUNTIFS(#REF!,'По ОО'!A90,#REF!,I$1)</f>
        <v>#REF!</v>
      </c>
      <c r="J90" s="19">
        <v>66</v>
      </c>
      <c r="K90" s="20" t="e">
        <f t="shared" si="7"/>
        <v>#REF!</v>
      </c>
    </row>
    <row r="91" spans="1:11" s="8" customFormat="1" x14ac:dyDescent="0.25">
      <c r="A91" s="11" t="s">
        <v>140</v>
      </c>
      <c r="B91" s="10" t="e">
        <f>COUNTIF(#REF!,'По ОО'!A91)</f>
        <v>#REF!</v>
      </c>
      <c r="C91" s="9" t="e">
        <f>COUNTIFS(#REF!,'По ОО'!A91,#REF!,C$1)</f>
        <v>#REF!</v>
      </c>
      <c r="D91" s="19"/>
      <c r="E91" s="20"/>
      <c r="F91" s="9" t="e">
        <f>COUNTIFS(#REF!,'По ОО'!A91,#REF!,F$1)</f>
        <v>#REF!</v>
      </c>
      <c r="G91" s="19">
        <v>44</v>
      </c>
      <c r="H91" s="20" t="e">
        <f t="shared" si="6"/>
        <v>#REF!</v>
      </c>
      <c r="I91" s="9" t="e">
        <f>COUNTIFS(#REF!,'По ОО'!A91,#REF!,I$1)</f>
        <v>#REF!</v>
      </c>
      <c r="J91" s="19">
        <v>38</v>
      </c>
      <c r="K91" s="20" t="e">
        <f t="shared" si="7"/>
        <v>#REF!</v>
      </c>
    </row>
    <row r="92" spans="1:11" s="8" customFormat="1" x14ac:dyDescent="0.25">
      <c r="A92" s="11" t="s">
        <v>2</v>
      </c>
      <c r="B92" s="10" t="e">
        <f>COUNTIF(#REF!,'По ОО'!A92)</f>
        <v>#REF!</v>
      </c>
      <c r="C92" s="9" t="e">
        <f>COUNTIFS(#REF!,'По ОО'!A92,#REF!,C$1)</f>
        <v>#REF!</v>
      </c>
      <c r="D92" s="19">
        <v>63</v>
      </c>
      <c r="E92" s="20" t="e">
        <f>C92-D92</f>
        <v>#REF!</v>
      </c>
      <c r="F92" s="9" t="e">
        <f>COUNTIFS(#REF!,'По ОО'!A92,#REF!,F$1)</f>
        <v>#REF!</v>
      </c>
      <c r="G92" s="19">
        <v>40</v>
      </c>
      <c r="H92" s="20" t="e">
        <f t="shared" si="6"/>
        <v>#REF!</v>
      </c>
      <c r="I92" s="9" t="e">
        <f>COUNTIFS(#REF!,'По ОО'!A92,#REF!,I$1)</f>
        <v>#REF!</v>
      </c>
      <c r="J92" s="19">
        <v>39</v>
      </c>
      <c r="K92" s="20" t="e">
        <f t="shared" si="7"/>
        <v>#REF!</v>
      </c>
    </row>
    <row r="93" spans="1:11" s="8" customFormat="1" x14ac:dyDescent="0.25">
      <c r="A93" s="11" t="s">
        <v>121</v>
      </c>
      <c r="B93" s="10" t="e">
        <f>COUNTIF(#REF!,'По ОО'!A93)</f>
        <v>#REF!</v>
      </c>
      <c r="C93" s="9" t="e">
        <f>COUNTIFS(#REF!,'По ОО'!A93,#REF!,C$1)</f>
        <v>#REF!</v>
      </c>
      <c r="D93" s="19">
        <v>43</v>
      </c>
      <c r="E93" s="20" t="e">
        <f>C93-D93</f>
        <v>#REF!</v>
      </c>
      <c r="F93" s="9" t="e">
        <f>COUNTIFS(#REF!,'По ОО'!A93,#REF!,F$1)</f>
        <v>#REF!</v>
      </c>
      <c r="G93" s="19">
        <v>31</v>
      </c>
      <c r="H93" s="20" t="e">
        <f t="shared" si="6"/>
        <v>#REF!</v>
      </c>
      <c r="I93" s="9" t="e">
        <f>COUNTIFS(#REF!,'По ОО'!A93,#REF!,I$1)</f>
        <v>#REF!</v>
      </c>
      <c r="J93" s="19">
        <v>38</v>
      </c>
      <c r="K93" s="20" t="e">
        <f t="shared" si="7"/>
        <v>#REF!</v>
      </c>
    </row>
    <row r="94" spans="1:11" s="8" customFormat="1" x14ac:dyDescent="0.25">
      <c r="A94" s="11" t="s">
        <v>45</v>
      </c>
      <c r="B94" s="10" t="e">
        <f>COUNTIF(#REF!,'По ОО'!A94)</f>
        <v>#REF!</v>
      </c>
      <c r="C94" s="9" t="e">
        <f>COUNTIFS(#REF!,'По ОО'!A94,#REF!,C$1)</f>
        <v>#REF!</v>
      </c>
      <c r="D94" s="19"/>
      <c r="E94" s="20"/>
      <c r="F94" s="9" t="e">
        <f>COUNTIFS(#REF!,'По ОО'!A94,#REF!,F$1)</f>
        <v>#REF!</v>
      </c>
      <c r="G94" s="19"/>
      <c r="H94" s="20" t="e">
        <f t="shared" si="6"/>
        <v>#REF!</v>
      </c>
      <c r="I94" s="9" t="e">
        <f>COUNTIFS(#REF!,'По ОО'!A94,#REF!,I$1)</f>
        <v>#REF!</v>
      </c>
      <c r="J94" s="19"/>
      <c r="K94" s="20" t="e">
        <f t="shared" si="7"/>
        <v>#REF!</v>
      </c>
    </row>
    <row r="95" spans="1:11" s="8" customFormat="1" x14ac:dyDescent="0.25">
      <c r="A95" s="11" t="s">
        <v>118</v>
      </c>
      <c r="B95" s="10" t="e">
        <f>COUNTIF(#REF!,'По ОО'!A95)</f>
        <v>#REF!</v>
      </c>
      <c r="C95" s="9" t="e">
        <f>COUNTIFS(#REF!,'По ОО'!A95,#REF!,C$1)</f>
        <v>#REF!</v>
      </c>
      <c r="D95" s="19">
        <v>49</v>
      </c>
      <c r="E95" s="20" t="e">
        <f>C95-D95</f>
        <v>#REF!</v>
      </c>
      <c r="F95" s="9" t="e">
        <f>COUNTIFS(#REF!,'По ОО'!A95,#REF!,F$1)</f>
        <v>#REF!</v>
      </c>
      <c r="G95" s="19">
        <v>60</v>
      </c>
      <c r="H95" s="20" t="e">
        <f t="shared" si="6"/>
        <v>#REF!</v>
      </c>
      <c r="I95" s="9" t="e">
        <f>COUNTIFS(#REF!,'По ОО'!A95,#REF!,I$1)</f>
        <v>#REF!</v>
      </c>
      <c r="J95" s="19">
        <v>39</v>
      </c>
      <c r="K95" s="20" t="e">
        <f t="shared" si="7"/>
        <v>#REF!</v>
      </c>
    </row>
    <row r="96" spans="1:11" s="8" customFormat="1" x14ac:dyDescent="0.25">
      <c r="A96" s="11" t="s">
        <v>46</v>
      </c>
      <c r="B96" s="10" t="e">
        <f>COUNTIF(#REF!,'По ОО'!A96)</f>
        <v>#REF!</v>
      </c>
      <c r="C96" s="9" t="e">
        <f>COUNTIFS(#REF!,'По ОО'!A96,#REF!,C$1)</f>
        <v>#REF!</v>
      </c>
      <c r="D96" s="19">
        <v>5</v>
      </c>
      <c r="E96" s="20" t="e">
        <f>C96-D96</f>
        <v>#REF!</v>
      </c>
      <c r="F96" s="9" t="e">
        <f>COUNTIFS(#REF!,'По ОО'!A96,#REF!,F$1)</f>
        <v>#REF!</v>
      </c>
      <c r="G96" s="19">
        <v>5</v>
      </c>
      <c r="H96" s="20" t="e">
        <f t="shared" si="6"/>
        <v>#REF!</v>
      </c>
      <c r="I96" s="9" t="e">
        <f>COUNTIFS(#REF!,'По ОО'!A96,#REF!,I$1)</f>
        <v>#REF!</v>
      </c>
      <c r="J96" s="19">
        <v>6</v>
      </c>
      <c r="K96" s="20" t="e">
        <f t="shared" si="7"/>
        <v>#REF!</v>
      </c>
    </row>
    <row r="97" spans="1:11" s="8" customFormat="1" x14ac:dyDescent="0.25">
      <c r="A97" s="11" t="s">
        <v>132</v>
      </c>
      <c r="B97" s="10" t="e">
        <f>COUNTIF(#REF!,'По ОО'!A97)</f>
        <v>#REF!</v>
      </c>
      <c r="C97" s="9" t="e">
        <f>COUNTIFS(#REF!,'По ОО'!A97,#REF!,C$1)</f>
        <v>#REF!</v>
      </c>
      <c r="D97" s="19">
        <v>7</v>
      </c>
      <c r="E97" s="20" t="e">
        <f>C97-D97</f>
        <v>#REF!</v>
      </c>
      <c r="F97" s="9" t="e">
        <f>COUNTIFS(#REF!,'По ОО'!A97,#REF!,F$1)</f>
        <v>#REF!</v>
      </c>
      <c r="G97" s="19">
        <v>28</v>
      </c>
      <c r="H97" s="20" t="e">
        <f t="shared" si="6"/>
        <v>#REF!</v>
      </c>
      <c r="I97" s="9" t="e">
        <f>COUNTIFS(#REF!,'По ОО'!A97,#REF!,I$1)</f>
        <v>#REF!</v>
      </c>
      <c r="J97" s="19">
        <v>7</v>
      </c>
      <c r="K97" s="20" t="e">
        <f t="shared" si="7"/>
        <v>#REF!</v>
      </c>
    </row>
    <row r="98" spans="1:11" s="8" customFormat="1" x14ac:dyDescent="0.25">
      <c r="A98" s="11" t="s">
        <v>27</v>
      </c>
      <c r="B98" s="10" t="e">
        <f>COUNTIF(#REF!,'По ОО'!A98)</f>
        <v>#REF!</v>
      </c>
      <c r="C98" s="9" t="e">
        <f>COUNTIFS(#REF!,'По ОО'!A98,#REF!,C$1)</f>
        <v>#REF!</v>
      </c>
      <c r="D98" s="19"/>
      <c r="E98" s="20"/>
      <c r="F98" s="9" t="e">
        <f>COUNTIFS(#REF!,'По ОО'!A98,#REF!,F$1)</f>
        <v>#REF!</v>
      </c>
      <c r="G98" s="19">
        <v>29</v>
      </c>
      <c r="H98" s="20" t="e">
        <f t="shared" si="6"/>
        <v>#REF!</v>
      </c>
      <c r="I98" s="9" t="e">
        <f>COUNTIFS(#REF!,'По ОО'!A98,#REF!,I$1)</f>
        <v>#REF!</v>
      </c>
      <c r="J98" s="19">
        <v>33</v>
      </c>
      <c r="K98" s="20" t="e">
        <f t="shared" si="7"/>
        <v>#REF!</v>
      </c>
    </row>
    <row r="99" spans="1:11" s="8" customFormat="1" x14ac:dyDescent="0.25">
      <c r="A99" s="11" t="s">
        <v>89</v>
      </c>
      <c r="B99" s="10" t="e">
        <f>COUNTIF(#REF!,'По ОО'!A99)</f>
        <v>#REF!</v>
      </c>
      <c r="C99" s="9" t="e">
        <f>COUNTIFS(#REF!,'По ОО'!A99,#REF!,C$1)</f>
        <v>#REF!</v>
      </c>
      <c r="D99" s="19">
        <v>11</v>
      </c>
      <c r="E99" s="20" t="e">
        <f t="shared" ref="E99:E107" si="9">C99-D99</f>
        <v>#REF!</v>
      </c>
      <c r="F99" s="9" t="e">
        <f>COUNTIFS(#REF!,'По ОО'!A99,#REF!,F$1)</f>
        <v>#REF!</v>
      </c>
      <c r="G99" s="19">
        <v>17</v>
      </c>
      <c r="H99" s="20" t="e">
        <f t="shared" si="6"/>
        <v>#REF!</v>
      </c>
      <c r="I99" s="9" t="e">
        <f>COUNTIFS(#REF!,'По ОО'!A99,#REF!,I$1)</f>
        <v>#REF!</v>
      </c>
      <c r="J99" s="19">
        <v>9</v>
      </c>
      <c r="K99" s="20" t="e">
        <f t="shared" si="7"/>
        <v>#REF!</v>
      </c>
    </row>
    <row r="100" spans="1:11" s="8" customFormat="1" x14ac:dyDescent="0.25">
      <c r="A100" s="11" t="s">
        <v>97</v>
      </c>
      <c r="B100" s="10" t="e">
        <f>COUNTIF(#REF!,'По ОО'!A100)</f>
        <v>#REF!</v>
      </c>
      <c r="C100" s="9" t="e">
        <f>COUNTIFS(#REF!,'По ОО'!A100,#REF!,C$1)</f>
        <v>#REF!</v>
      </c>
      <c r="D100" s="19">
        <v>21</v>
      </c>
      <c r="E100" s="20" t="e">
        <f t="shared" si="9"/>
        <v>#REF!</v>
      </c>
      <c r="F100" s="9" t="e">
        <f>COUNTIFS(#REF!,'По ОО'!A100,#REF!,F$1)</f>
        <v>#REF!</v>
      </c>
      <c r="G100" s="19">
        <v>16</v>
      </c>
      <c r="H100" s="20" t="e">
        <f t="shared" si="6"/>
        <v>#REF!</v>
      </c>
      <c r="I100" s="9" t="e">
        <f>COUNTIFS(#REF!,'По ОО'!A100,#REF!,I$1)</f>
        <v>#REF!</v>
      </c>
      <c r="J100" s="19">
        <v>18</v>
      </c>
      <c r="K100" s="20" t="e">
        <f t="shared" si="7"/>
        <v>#REF!</v>
      </c>
    </row>
    <row r="101" spans="1:11" s="8" customFormat="1" x14ac:dyDescent="0.25">
      <c r="A101" s="11" t="s">
        <v>3</v>
      </c>
      <c r="B101" s="10" t="e">
        <f>COUNTIF(#REF!,'По ОО'!A101)</f>
        <v>#REF!</v>
      </c>
      <c r="C101" s="9" t="e">
        <f>COUNTIFS(#REF!,'По ОО'!A101,#REF!,C$1)</f>
        <v>#REF!</v>
      </c>
      <c r="D101" s="19">
        <v>31</v>
      </c>
      <c r="E101" s="20" t="e">
        <f t="shared" si="9"/>
        <v>#REF!</v>
      </c>
      <c r="F101" s="9" t="e">
        <f>COUNTIFS(#REF!,'По ОО'!A101,#REF!,F$1)</f>
        <v>#REF!</v>
      </c>
      <c r="G101" s="19">
        <v>61</v>
      </c>
      <c r="H101" s="20" t="e">
        <f t="shared" si="6"/>
        <v>#REF!</v>
      </c>
      <c r="I101" s="9" t="e">
        <f>COUNTIFS(#REF!,'По ОО'!A101,#REF!,I$1)</f>
        <v>#REF!</v>
      </c>
      <c r="J101" s="19">
        <v>65</v>
      </c>
      <c r="K101" s="20" t="e">
        <f t="shared" si="7"/>
        <v>#REF!</v>
      </c>
    </row>
    <row r="102" spans="1:11" s="8" customFormat="1" x14ac:dyDescent="0.25">
      <c r="A102" s="11" t="s">
        <v>43</v>
      </c>
      <c r="B102" s="10" t="e">
        <f>COUNTIF(#REF!,'По ОО'!A102)</f>
        <v>#REF!</v>
      </c>
      <c r="C102" s="9" t="e">
        <f>COUNTIFS(#REF!,'По ОО'!A102,#REF!,C$1)</f>
        <v>#REF!</v>
      </c>
      <c r="D102" s="19">
        <v>7</v>
      </c>
      <c r="E102" s="20" t="e">
        <f t="shared" si="9"/>
        <v>#REF!</v>
      </c>
      <c r="F102" s="9" t="e">
        <f>COUNTIFS(#REF!,'По ОО'!A102,#REF!,F$1)</f>
        <v>#REF!</v>
      </c>
      <c r="G102" s="19">
        <v>10</v>
      </c>
      <c r="H102" s="20" t="e">
        <f t="shared" si="6"/>
        <v>#REF!</v>
      </c>
      <c r="I102" s="9" t="e">
        <f>COUNTIFS(#REF!,'По ОО'!A102,#REF!,I$1)</f>
        <v>#REF!</v>
      </c>
      <c r="J102" s="19">
        <v>13</v>
      </c>
      <c r="K102" s="20" t="e">
        <f t="shared" si="7"/>
        <v>#REF!</v>
      </c>
    </row>
    <row r="103" spans="1:11" s="8" customFormat="1" x14ac:dyDescent="0.25">
      <c r="A103" s="11" t="s">
        <v>61</v>
      </c>
      <c r="B103" s="10" t="e">
        <f>COUNTIF(#REF!,'По ОО'!A103)</f>
        <v>#REF!</v>
      </c>
      <c r="C103" s="9" t="e">
        <f>COUNTIFS(#REF!,'По ОО'!A103,#REF!,C$1)</f>
        <v>#REF!</v>
      </c>
      <c r="D103" s="19">
        <v>79</v>
      </c>
      <c r="E103" s="20" t="e">
        <f t="shared" si="9"/>
        <v>#REF!</v>
      </c>
      <c r="F103" s="9" t="e">
        <f>COUNTIFS(#REF!,'По ОО'!A103,#REF!,F$1)</f>
        <v>#REF!</v>
      </c>
      <c r="G103" s="19">
        <v>38</v>
      </c>
      <c r="H103" s="20" t="e">
        <f t="shared" si="6"/>
        <v>#REF!</v>
      </c>
      <c r="I103" s="9" t="e">
        <f>COUNTIFS(#REF!,'По ОО'!A103,#REF!,I$1)</f>
        <v>#REF!</v>
      </c>
      <c r="J103" s="19">
        <v>42</v>
      </c>
      <c r="K103" s="20" t="e">
        <f t="shared" si="7"/>
        <v>#REF!</v>
      </c>
    </row>
    <row r="104" spans="1:11" s="8" customFormat="1" x14ac:dyDescent="0.25">
      <c r="A104" s="11" t="s">
        <v>98</v>
      </c>
      <c r="B104" s="10" t="e">
        <f>COUNTIF(#REF!,'По ОО'!A104)</f>
        <v>#REF!</v>
      </c>
      <c r="C104" s="9" t="e">
        <f>COUNTIFS(#REF!,'По ОО'!A104,#REF!,C$1)</f>
        <v>#REF!</v>
      </c>
      <c r="D104" s="19">
        <v>11</v>
      </c>
      <c r="E104" s="20" t="e">
        <f t="shared" si="9"/>
        <v>#REF!</v>
      </c>
      <c r="F104" s="9" t="e">
        <f>COUNTIFS(#REF!,'По ОО'!A104,#REF!,F$1)</f>
        <v>#REF!</v>
      </c>
      <c r="G104" s="19">
        <v>6</v>
      </c>
      <c r="H104" s="20" t="e">
        <f t="shared" si="6"/>
        <v>#REF!</v>
      </c>
      <c r="I104" s="9" t="e">
        <f>COUNTIFS(#REF!,'По ОО'!A104,#REF!,I$1)</f>
        <v>#REF!</v>
      </c>
      <c r="J104" s="19">
        <v>4</v>
      </c>
      <c r="K104" s="20" t="e">
        <f t="shared" si="7"/>
        <v>#REF!</v>
      </c>
    </row>
    <row r="105" spans="1:11" s="8" customFormat="1" x14ac:dyDescent="0.25">
      <c r="A105" s="11" t="s">
        <v>114</v>
      </c>
      <c r="B105" s="10" t="e">
        <f>COUNTIF(#REF!,'По ОО'!A105)</f>
        <v>#REF!</v>
      </c>
      <c r="C105" s="9" t="e">
        <f>COUNTIFS(#REF!,'По ОО'!A105,#REF!,C$1)</f>
        <v>#REF!</v>
      </c>
      <c r="D105" s="19">
        <v>10</v>
      </c>
      <c r="E105" s="20" t="e">
        <f t="shared" si="9"/>
        <v>#REF!</v>
      </c>
      <c r="F105" s="9" t="e">
        <f>COUNTIFS(#REF!,'По ОО'!A105,#REF!,F$1)</f>
        <v>#REF!</v>
      </c>
      <c r="G105" s="19">
        <v>8</v>
      </c>
      <c r="H105" s="20" t="e">
        <f t="shared" si="6"/>
        <v>#REF!</v>
      </c>
      <c r="I105" s="9" t="e">
        <f>COUNTIFS(#REF!,'По ОО'!A105,#REF!,I$1)</f>
        <v>#REF!</v>
      </c>
      <c r="J105" s="19">
        <v>6</v>
      </c>
      <c r="K105" s="20" t="e">
        <f t="shared" si="7"/>
        <v>#REF!</v>
      </c>
    </row>
    <row r="106" spans="1:11" s="8" customFormat="1" x14ac:dyDescent="0.25">
      <c r="A106" s="11" t="s">
        <v>71</v>
      </c>
      <c r="B106" s="10" t="e">
        <f>COUNTIF(#REF!,'По ОО'!A106)</f>
        <v>#REF!</v>
      </c>
      <c r="C106" s="9" t="e">
        <f>COUNTIFS(#REF!,'По ОО'!A106,#REF!,C$1)</f>
        <v>#REF!</v>
      </c>
      <c r="D106" s="19">
        <v>2</v>
      </c>
      <c r="E106" s="20" t="e">
        <f t="shared" si="9"/>
        <v>#REF!</v>
      </c>
      <c r="F106" s="9" t="e">
        <f>COUNTIFS(#REF!,'По ОО'!A106,#REF!,F$1)</f>
        <v>#REF!</v>
      </c>
      <c r="G106" s="19"/>
      <c r="H106" s="20" t="e">
        <f t="shared" si="6"/>
        <v>#REF!</v>
      </c>
      <c r="I106" s="9" t="e">
        <f>COUNTIFS(#REF!,'По ОО'!A106,#REF!,I$1)</f>
        <v>#REF!</v>
      </c>
      <c r="J106" s="19">
        <v>3</v>
      </c>
      <c r="K106" s="20" t="e">
        <f t="shared" si="7"/>
        <v>#REF!</v>
      </c>
    </row>
    <row r="107" spans="1:11" s="8" customFormat="1" x14ac:dyDescent="0.25">
      <c r="A107" s="11" t="s">
        <v>120</v>
      </c>
      <c r="B107" s="10" t="e">
        <f>COUNTIF(#REF!,'По ОО'!A107)</f>
        <v>#REF!</v>
      </c>
      <c r="C107" s="9" t="e">
        <f>COUNTIFS(#REF!,'По ОО'!A107,#REF!,C$1)</f>
        <v>#REF!</v>
      </c>
      <c r="D107" s="19">
        <v>9</v>
      </c>
      <c r="E107" s="20" t="e">
        <f t="shared" si="9"/>
        <v>#REF!</v>
      </c>
      <c r="F107" s="9" t="e">
        <f>COUNTIFS(#REF!,'По ОО'!A107,#REF!,F$1)</f>
        <v>#REF!</v>
      </c>
      <c r="G107" s="19">
        <v>6</v>
      </c>
      <c r="H107" s="20" t="e">
        <f t="shared" si="6"/>
        <v>#REF!</v>
      </c>
      <c r="I107" s="9" t="e">
        <f>COUNTIFS(#REF!,'По ОО'!A107,#REF!,I$1)</f>
        <v>#REF!</v>
      </c>
      <c r="J107" s="19">
        <v>5</v>
      </c>
      <c r="K107" s="20" t="e">
        <f t="shared" si="7"/>
        <v>#REF!</v>
      </c>
    </row>
    <row r="108" spans="1:11" s="8" customFormat="1" x14ac:dyDescent="0.25">
      <c r="A108" s="11" t="s">
        <v>141</v>
      </c>
      <c r="B108" s="10" t="e">
        <f>COUNTIF(#REF!,'По ОО'!A108)</f>
        <v>#REF!</v>
      </c>
      <c r="C108" s="9" t="e">
        <f>COUNTIFS(#REF!,'По ОО'!A108,#REF!,C$1)</f>
        <v>#REF!</v>
      </c>
      <c r="D108" s="19"/>
      <c r="E108" s="20"/>
      <c r="F108" s="9" t="e">
        <f>COUNTIFS(#REF!,'По ОО'!A108,#REF!,F$1)</f>
        <v>#REF!</v>
      </c>
      <c r="G108" s="19">
        <v>19</v>
      </c>
      <c r="H108" s="20" t="e">
        <f t="shared" si="6"/>
        <v>#REF!</v>
      </c>
      <c r="I108" s="9" t="e">
        <f>COUNTIFS(#REF!,'По ОО'!A108,#REF!,I$1)</f>
        <v>#REF!</v>
      </c>
      <c r="J108" s="19">
        <v>19</v>
      </c>
      <c r="K108" s="20" t="e">
        <f t="shared" si="7"/>
        <v>#REF!</v>
      </c>
    </row>
    <row r="109" spans="1:11" s="8" customFormat="1" x14ac:dyDescent="0.25">
      <c r="A109" s="11" t="s">
        <v>115</v>
      </c>
      <c r="B109" s="10" t="e">
        <f>COUNTIF(#REF!,'По ОО'!A109)</f>
        <v>#REF!</v>
      </c>
      <c r="C109" s="9" t="e">
        <f>COUNTIFS(#REF!,'По ОО'!A109,#REF!,C$1)</f>
        <v>#REF!</v>
      </c>
      <c r="D109" s="19">
        <v>8</v>
      </c>
      <c r="E109" s="20" t="e">
        <f>C109-D109</f>
        <v>#REF!</v>
      </c>
      <c r="F109" s="9" t="e">
        <f>COUNTIFS(#REF!,'По ОО'!A109,#REF!,F$1)</f>
        <v>#REF!</v>
      </c>
      <c r="G109" s="19">
        <v>6</v>
      </c>
      <c r="H109" s="20" t="e">
        <f t="shared" si="6"/>
        <v>#REF!</v>
      </c>
      <c r="I109" s="9" t="e">
        <f>COUNTIFS(#REF!,'По ОО'!A109,#REF!,I$1)</f>
        <v>#REF!</v>
      </c>
      <c r="J109" s="19">
        <v>2</v>
      </c>
      <c r="K109" s="20" t="e">
        <f t="shared" si="7"/>
        <v>#REF!</v>
      </c>
    </row>
    <row r="110" spans="1:11" s="8" customFormat="1" x14ac:dyDescent="0.25">
      <c r="A110" s="11" t="s">
        <v>35</v>
      </c>
      <c r="B110" s="10" t="e">
        <f>COUNTIF(#REF!,'По ОО'!A110)</f>
        <v>#REF!</v>
      </c>
      <c r="C110" s="9" t="e">
        <f>COUNTIFS(#REF!,'По ОО'!A110,#REF!,C$1)</f>
        <v>#REF!</v>
      </c>
      <c r="D110" s="19">
        <v>12</v>
      </c>
      <c r="E110" s="20" t="e">
        <f>C110-D110</f>
        <v>#REF!</v>
      </c>
      <c r="F110" s="9" t="e">
        <f>COUNTIFS(#REF!,'По ОО'!A110,#REF!,F$1)</f>
        <v>#REF!</v>
      </c>
      <c r="G110" s="19">
        <v>8</v>
      </c>
      <c r="H110" s="20" t="e">
        <f t="shared" si="6"/>
        <v>#REF!</v>
      </c>
      <c r="I110" s="9" t="e">
        <f>COUNTIFS(#REF!,'По ОО'!A110,#REF!,I$1)</f>
        <v>#REF!</v>
      </c>
      <c r="J110" s="19">
        <v>7</v>
      </c>
      <c r="K110" s="20" t="e">
        <f t="shared" si="7"/>
        <v>#REF!</v>
      </c>
    </row>
    <row r="111" spans="1:11" s="8" customFormat="1" x14ac:dyDescent="0.25">
      <c r="A111" s="11" t="s">
        <v>116</v>
      </c>
      <c r="B111" s="10" t="e">
        <f>COUNTIF(#REF!,'По ОО'!A111)</f>
        <v>#REF!</v>
      </c>
      <c r="C111" s="9" t="e">
        <f>COUNTIFS(#REF!,'По ОО'!A111,#REF!,C$1)</f>
        <v>#REF!</v>
      </c>
      <c r="D111" s="19">
        <v>30</v>
      </c>
      <c r="E111" s="20" t="e">
        <f>C111-D111</f>
        <v>#REF!</v>
      </c>
      <c r="F111" s="9" t="e">
        <f>COUNTIFS(#REF!,'По ОО'!A111,#REF!,F$1)</f>
        <v>#REF!</v>
      </c>
      <c r="G111" s="19">
        <v>27</v>
      </c>
      <c r="H111" s="20" t="e">
        <f t="shared" si="6"/>
        <v>#REF!</v>
      </c>
      <c r="I111" s="9" t="e">
        <f>COUNTIFS(#REF!,'По ОО'!A111,#REF!,I$1)</f>
        <v>#REF!</v>
      </c>
      <c r="J111" s="19">
        <v>27</v>
      </c>
      <c r="K111" s="20" t="e">
        <f t="shared" si="7"/>
        <v>#REF!</v>
      </c>
    </row>
    <row r="112" spans="1:11" s="8" customFormat="1" x14ac:dyDescent="0.25">
      <c r="A112" s="11" t="s">
        <v>139</v>
      </c>
      <c r="B112" s="10" t="e">
        <f>COUNTIF(#REF!,'По ОО'!A112)</f>
        <v>#REF!</v>
      </c>
      <c r="C112" s="9" t="e">
        <f>COUNTIFS(#REF!,'По ОО'!A112,#REF!,C$1)</f>
        <v>#REF!</v>
      </c>
      <c r="D112" s="19"/>
      <c r="E112" s="20"/>
      <c r="F112" s="9" t="e">
        <f>COUNTIFS(#REF!,'По ОО'!A112,#REF!,F$1)</f>
        <v>#REF!</v>
      </c>
      <c r="G112" s="19"/>
      <c r="H112" s="20" t="e">
        <f t="shared" si="6"/>
        <v>#REF!</v>
      </c>
      <c r="I112" s="9" t="e">
        <f>COUNTIFS(#REF!,'По ОО'!A112,#REF!,I$1)</f>
        <v>#REF!</v>
      </c>
      <c r="J112" s="19"/>
      <c r="K112" s="20" t="e">
        <f t="shared" si="7"/>
        <v>#REF!</v>
      </c>
    </row>
    <row r="113" spans="1:11" s="8" customFormat="1" x14ac:dyDescent="0.25">
      <c r="A113" s="11" t="s">
        <v>159</v>
      </c>
      <c r="B113" s="10" t="e">
        <f>COUNTIF(#REF!,'По ОО'!A113)</f>
        <v>#REF!</v>
      </c>
      <c r="C113" s="9" t="e">
        <f>COUNTIFS(#REF!,'По ОО'!A113,#REF!,C$1)</f>
        <v>#REF!</v>
      </c>
      <c r="D113" s="19"/>
      <c r="E113" s="20"/>
      <c r="F113" s="9" t="e">
        <f>COUNTIFS(#REF!,'По ОО'!A113,#REF!,F$1)</f>
        <v>#REF!</v>
      </c>
      <c r="G113" s="19"/>
      <c r="H113" s="20" t="e">
        <f t="shared" ref="H113:H144" si="10">F113-G113</f>
        <v>#REF!</v>
      </c>
      <c r="I113" s="9" t="e">
        <f>COUNTIFS(#REF!,'По ОО'!A113,#REF!,I$1)</f>
        <v>#REF!</v>
      </c>
      <c r="J113" s="19"/>
      <c r="K113" s="20" t="e">
        <f t="shared" ref="K113:K144" si="11">I113-J113</f>
        <v>#REF!</v>
      </c>
    </row>
    <row r="114" spans="1:11" s="8" customFormat="1" x14ac:dyDescent="0.25">
      <c r="A114" s="11" t="s">
        <v>134</v>
      </c>
      <c r="B114" s="10" t="e">
        <f>COUNTIF(#REF!,'По ОО'!A114)</f>
        <v>#REF!</v>
      </c>
      <c r="C114" s="9" t="e">
        <f>COUNTIFS(#REF!,'По ОО'!A114,#REF!,C$1)</f>
        <v>#REF!</v>
      </c>
      <c r="D114" s="19">
        <v>7</v>
      </c>
      <c r="E114" s="20" t="e">
        <f>C114-D114</f>
        <v>#REF!</v>
      </c>
      <c r="F114" s="9" t="e">
        <f>COUNTIFS(#REF!,'По ОО'!A114,#REF!,F$1)</f>
        <v>#REF!</v>
      </c>
      <c r="G114" s="19">
        <v>8</v>
      </c>
      <c r="H114" s="20" t="e">
        <f t="shared" si="10"/>
        <v>#REF!</v>
      </c>
      <c r="I114" s="9" t="e">
        <f>COUNTIFS(#REF!,'По ОО'!A114,#REF!,I$1)</f>
        <v>#REF!</v>
      </c>
      <c r="J114" s="19">
        <v>6</v>
      </c>
      <c r="K114" s="20" t="e">
        <f t="shared" si="11"/>
        <v>#REF!</v>
      </c>
    </row>
    <row r="115" spans="1:11" s="8" customFormat="1" x14ac:dyDescent="0.25">
      <c r="A115" s="11" t="s">
        <v>124</v>
      </c>
      <c r="B115" s="10" t="e">
        <f>COUNTIF(#REF!,'По ОО'!A115)</f>
        <v>#REF!</v>
      </c>
      <c r="C115" s="9" t="e">
        <f>COUNTIFS(#REF!,'По ОО'!A115,#REF!,C$1)</f>
        <v>#REF!</v>
      </c>
      <c r="D115" s="19">
        <v>28</v>
      </c>
      <c r="E115" s="20" t="e">
        <f>C115-D115</f>
        <v>#REF!</v>
      </c>
      <c r="F115" s="9" t="e">
        <f>COUNTIFS(#REF!,'По ОО'!A115,#REF!,F$1)</f>
        <v>#REF!</v>
      </c>
      <c r="G115" s="19">
        <v>24</v>
      </c>
      <c r="H115" s="20" t="e">
        <f t="shared" si="10"/>
        <v>#REF!</v>
      </c>
      <c r="I115" s="9" t="e">
        <f>COUNTIFS(#REF!,'По ОО'!A115,#REF!,I$1)</f>
        <v>#REF!</v>
      </c>
      <c r="J115" s="19">
        <v>26</v>
      </c>
      <c r="K115" s="20" t="e">
        <f t="shared" si="11"/>
        <v>#REF!</v>
      </c>
    </row>
    <row r="116" spans="1:11" s="8" customFormat="1" x14ac:dyDescent="0.25">
      <c r="A116" s="11" t="s">
        <v>128</v>
      </c>
      <c r="B116" s="10" t="e">
        <f>COUNTIF(#REF!,'По ОО'!A116)</f>
        <v>#REF!</v>
      </c>
      <c r="C116" s="9" t="e">
        <f>COUNTIFS(#REF!,'По ОО'!A116,#REF!,C$1)</f>
        <v>#REF!</v>
      </c>
      <c r="D116" s="19">
        <v>2</v>
      </c>
      <c r="E116" s="20" t="e">
        <f>C116-D116</f>
        <v>#REF!</v>
      </c>
      <c r="F116" s="9" t="e">
        <f>COUNTIFS(#REF!,'По ОО'!A116,#REF!,F$1)</f>
        <v>#REF!</v>
      </c>
      <c r="G116" s="19">
        <v>1</v>
      </c>
      <c r="H116" s="20" t="e">
        <f t="shared" si="10"/>
        <v>#REF!</v>
      </c>
      <c r="I116" s="9" t="e">
        <f>COUNTIFS(#REF!,'По ОО'!A116,#REF!,I$1)</f>
        <v>#REF!</v>
      </c>
      <c r="J116" s="19">
        <v>5</v>
      </c>
      <c r="K116" s="20" t="e">
        <f t="shared" si="11"/>
        <v>#REF!</v>
      </c>
    </row>
    <row r="117" spans="1:11" s="8" customFormat="1" x14ac:dyDescent="0.25">
      <c r="A117" s="11" t="s">
        <v>110</v>
      </c>
      <c r="B117" s="10" t="e">
        <f>COUNTIF(#REF!,'По ОО'!A117)</f>
        <v>#REF!</v>
      </c>
      <c r="C117" s="9" t="e">
        <f>COUNTIFS(#REF!,'По ОО'!A117,#REF!,C$1)</f>
        <v>#REF!</v>
      </c>
      <c r="D117" s="19">
        <v>7</v>
      </c>
      <c r="E117" s="20" t="e">
        <f>C117-D117</f>
        <v>#REF!</v>
      </c>
      <c r="F117" s="9" t="e">
        <f>COUNTIFS(#REF!,'По ОО'!A117,#REF!,F$1)</f>
        <v>#REF!</v>
      </c>
      <c r="G117" s="19">
        <v>6</v>
      </c>
      <c r="H117" s="20" t="e">
        <f t="shared" si="10"/>
        <v>#REF!</v>
      </c>
      <c r="I117" s="9" t="e">
        <f>COUNTIFS(#REF!,'По ОО'!A117,#REF!,I$1)</f>
        <v>#REF!</v>
      </c>
      <c r="J117" s="19">
        <v>4</v>
      </c>
      <c r="K117" s="20" t="e">
        <f t="shared" si="11"/>
        <v>#REF!</v>
      </c>
    </row>
    <row r="118" spans="1:11" s="8" customFormat="1" x14ac:dyDescent="0.25">
      <c r="A118" s="11" t="s">
        <v>78</v>
      </c>
      <c r="B118" s="10" t="e">
        <f>COUNTIF(#REF!,'По ОО'!A118)</f>
        <v>#REF!</v>
      </c>
      <c r="C118" s="9" t="e">
        <f>COUNTIFS(#REF!,'По ОО'!A118,#REF!,C$1)</f>
        <v>#REF!</v>
      </c>
      <c r="D118" s="19">
        <v>7</v>
      </c>
      <c r="E118" s="20" t="e">
        <f>C118-D118</f>
        <v>#REF!</v>
      </c>
      <c r="F118" s="9" t="e">
        <f>COUNTIFS(#REF!,'По ОО'!A118,#REF!,F$1)</f>
        <v>#REF!</v>
      </c>
      <c r="G118" s="19">
        <v>4</v>
      </c>
      <c r="H118" s="20" t="e">
        <f t="shared" si="10"/>
        <v>#REF!</v>
      </c>
      <c r="I118" s="9" t="e">
        <f>COUNTIFS(#REF!,'По ОО'!A118,#REF!,I$1)</f>
        <v>#REF!</v>
      </c>
      <c r="J118" s="19">
        <v>1</v>
      </c>
      <c r="K118" s="20" t="e">
        <f t="shared" si="11"/>
        <v>#REF!</v>
      </c>
    </row>
    <row r="119" spans="1:11" s="8" customFormat="1" x14ac:dyDescent="0.25">
      <c r="A119" s="11" t="s">
        <v>113</v>
      </c>
      <c r="B119" s="10" t="e">
        <f>COUNTIF(#REF!,'По ОО'!A119)</f>
        <v>#REF!</v>
      </c>
      <c r="C119" s="9" t="e">
        <f>COUNTIFS(#REF!,'По ОО'!A119,#REF!,C$1)</f>
        <v>#REF!</v>
      </c>
      <c r="D119" s="19"/>
      <c r="E119" s="20"/>
      <c r="F119" s="9" t="e">
        <f>COUNTIFS(#REF!,'По ОО'!A119,#REF!,F$1)</f>
        <v>#REF!</v>
      </c>
      <c r="G119" s="19"/>
      <c r="H119" s="20" t="e">
        <f t="shared" si="10"/>
        <v>#REF!</v>
      </c>
      <c r="I119" s="9" t="e">
        <f>COUNTIFS(#REF!,'По ОО'!A119,#REF!,I$1)</f>
        <v>#REF!</v>
      </c>
      <c r="J119" s="19"/>
      <c r="K119" s="20" t="e">
        <f t="shared" si="11"/>
        <v>#REF!</v>
      </c>
    </row>
    <row r="120" spans="1:11" s="8" customFormat="1" x14ac:dyDescent="0.25">
      <c r="A120" s="11" t="s">
        <v>55</v>
      </c>
      <c r="B120" s="10" t="e">
        <f>COUNTIF(#REF!,'По ОО'!A120)</f>
        <v>#REF!</v>
      </c>
      <c r="C120" s="9" t="e">
        <f>COUNTIFS(#REF!,'По ОО'!A120,#REF!,C$1)</f>
        <v>#REF!</v>
      </c>
      <c r="D120" s="19">
        <v>18</v>
      </c>
      <c r="E120" s="20" t="e">
        <f>C120-D120</f>
        <v>#REF!</v>
      </c>
      <c r="F120" s="9" t="e">
        <f>COUNTIFS(#REF!,'По ОО'!A120,#REF!,F$1)</f>
        <v>#REF!</v>
      </c>
      <c r="G120" s="19">
        <v>20</v>
      </c>
      <c r="H120" s="20" t="e">
        <f t="shared" si="10"/>
        <v>#REF!</v>
      </c>
      <c r="I120" s="9" t="e">
        <f>COUNTIFS(#REF!,'По ОО'!A120,#REF!,I$1)</f>
        <v>#REF!</v>
      </c>
      <c r="J120" s="19">
        <v>24</v>
      </c>
      <c r="K120" s="20" t="e">
        <f t="shared" si="11"/>
        <v>#REF!</v>
      </c>
    </row>
    <row r="121" spans="1:11" s="8" customFormat="1" x14ac:dyDescent="0.25">
      <c r="A121" s="11" t="s">
        <v>31</v>
      </c>
      <c r="B121" s="10" t="e">
        <f>COUNTIF(#REF!,'По ОО'!A121)</f>
        <v>#REF!</v>
      </c>
      <c r="C121" s="9" t="e">
        <f>COUNTIFS(#REF!,'По ОО'!A121,#REF!,C$1)</f>
        <v>#REF!</v>
      </c>
      <c r="D121" s="19"/>
      <c r="E121" s="20"/>
      <c r="F121" s="9" t="e">
        <f>COUNTIFS(#REF!,'По ОО'!A121,#REF!,F$1)</f>
        <v>#REF!</v>
      </c>
      <c r="G121" s="19"/>
      <c r="H121" s="20" t="e">
        <f t="shared" si="10"/>
        <v>#REF!</v>
      </c>
      <c r="I121" s="9" t="e">
        <f>COUNTIFS(#REF!,'По ОО'!A121,#REF!,I$1)</f>
        <v>#REF!</v>
      </c>
      <c r="J121" s="19"/>
      <c r="K121" s="20" t="e">
        <f t="shared" si="11"/>
        <v>#REF!</v>
      </c>
    </row>
    <row r="122" spans="1:11" s="8" customFormat="1" x14ac:dyDescent="0.25">
      <c r="A122" s="11" t="s">
        <v>122</v>
      </c>
      <c r="B122" s="10" t="e">
        <f>COUNTIF(#REF!,'По ОО'!A122)</f>
        <v>#REF!</v>
      </c>
      <c r="C122" s="9" t="e">
        <f>COUNTIFS(#REF!,'По ОО'!A122,#REF!,C$1)</f>
        <v>#REF!</v>
      </c>
      <c r="D122" s="19">
        <v>16</v>
      </c>
      <c r="E122" s="20" t="e">
        <f>C122-D122</f>
        <v>#REF!</v>
      </c>
      <c r="F122" s="9" t="e">
        <f>COUNTIFS(#REF!,'По ОО'!A122,#REF!,F$1)</f>
        <v>#REF!</v>
      </c>
      <c r="G122" s="19">
        <v>36</v>
      </c>
      <c r="H122" s="20" t="e">
        <f t="shared" si="10"/>
        <v>#REF!</v>
      </c>
      <c r="I122" s="9" t="e">
        <f>COUNTIFS(#REF!,'По ОО'!A122,#REF!,I$1)</f>
        <v>#REF!</v>
      </c>
      <c r="J122" s="19">
        <v>17</v>
      </c>
      <c r="K122" s="20" t="e">
        <f t="shared" si="11"/>
        <v>#REF!</v>
      </c>
    </row>
    <row r="123" spans="1:11" s="8" customFormat="1" x14ac:dyDescent="0.25">
      <c r="A123" s="11" t="s">
        <v>26</v>
      </c>
      <c r="B123" s="10" t="e">
        <f>COUNTIF(#REF!,'По ОО'!A123)</f>
        <v>#REF!</v>
      </c>
      <c r="C123" s="9" t="e">
        <f>COUNTIFS(#REF!,'По ОО'!A123,#REF!,C$1)</f>
        <v>#REF!</v>
      </c>
      <c r="D123" s="19">
        <v>38</v>
      </c>
      <c r="E123" s="20" t="e">
        <f>C123-D123</f>
        <v>#REF!</v>
      </c>
      <c r="F123" s="9" t="e">
        <f>COUNTIFS(#REF!,'По ОО'!A123,#REF!,F$1)</f>
        <v>#REF!</v>
      </c>
      <c r="G123" s="19">
        <v>36</v>
      </c>
      <c r="H123" s="20" t="e">
        <f t="shared" si="10"/>
        <v>#REF!</v>
      </c>
      <c r="I123" s="9" t="e">
        <f>COUNTIFS(#REF!,'По ОО'!A123,#REF!,I$1)</f>
        <v>#REF!</v>
      </c>
      <c r="J123" s="19">
        <v>34</v>
      </c>
      <c r="K123" s="20" t="e">
        <f t="shared" si="11"/>
        <v>#REF!</v>
      </c>
    </row>
    <row r="124" spans="1:11" s="8" customFormat="1" x14ac:dyDescent="0.25">
      <c r="A124" s="11" t="s">
        <v>74</v>
      </c>
      <c r="B124" s="10" t="e">
        <f>COUNTIF(#REF!,'По ОО'!A124)</f>
        <v>#REF!</v>
      </c>
      <c r="C124" s="9" t="e">
        <f>COUNTIFS(#REF!,'По ОО'!A124,#REF!,C$1)</f>
        <v>#REF!</v>
      </c>
      <c r="D124" s="19">
        <v>19</v>
      </c>
      <c r="E124" s="20" t="e">
        <f>C124-D124</f>
        <v>#REF!</v>
      </c>
      <c r="F124" s="9" t="e">
        <f>COUNTIFS(#REF!,'По ОО'!A124,#REF!,F$1)</f>
        <v>#REF!</v>
      </c>
      <c r="G124" s="19">
        <v>28</v>
      </c>
      <c r="H124" s="20" t="e">
        <f t="shared" si="10"/>
        <v>#REF!</v>
      </c>
      <c r="I124" s="9" t="e">
        <f>COUNTIFS(#REF!,'По ОО'!A124,#REF!,I$1)</f>
        <v>#REF!</v>
      </c>
      <c r="J124" s="19">
        <v>16</v>
      </c>
      <c r="K124" s="20" t="e">
        <f t="shared" si="11"/>
        <v>#REF!</v>
      </c>
    </row>
    <row r="125" spans="1:11" s="8" customFormat="1" x14ac:dyDescent="0.25">
      <c r="A125" s="11" t="s">
        <v>130</v>
      </c>
      <c r="B125" s="10" t="e">
        <f>COUNTIF(#REF!,'По ОО'!A125)</f>
        <v>#REF!</v>
      </c>
      <c r="C125" s="9" t="e">
        <f>COUNTIFS(#REF!,'По ОО'!A125,#REF!,C$1)</f>
        <v>#REF!</v>
      </c>
      <c r="D125" s="19">
        <v>6</v>
      </c>
      <c r="E125" s="20" t="e">
        <f>C125-D125</f>
        <v>#REF!</v>
      </c>
      <c r="F125" s="9" t="e">
        <f>COUNTIFS(#REF!,'По ОО'!A125,#REF!,F$1)</f>
        <v>#REF!</v>
      </c>
      <c r="G125" s="19">
        <v>8</v>
      </c>
      <c r="H125" s="20" t="e">
        <f t="shared" si="10"/>
        <v>#REF!</v>
      </c>
      <c r="I125" s="9" t="e">
        <f>COUNTIFS(#REF!,'По ОО'!A125,#REF!,I$1)</f>
        <v>#REF!</v>
      </c>
      <c r="J125" s="19">
        <v>9</v>
      </c>
      <c r="K125" s="20" t="e">
        <f t="shared" si="11"/>
        <v>#REF!</v>
      </c>
    </row>
    <row r="126" spans="1:11" s="8" customFormat="1" x14ac:dyDescent="0.25">
      <c r="A126" s="11" t="s">
        <v>58</v>
      </c>
      <c r="B126" s="10" t="e">
        <f>COUNTIF(#REF!,'По ОО'!A126)</f>
        <v>#REF!</v>
      </c>
      <c r="C126" s="9" t="e">
        <f>COUNTIFS(#REF!,'По ОО'!A126,#REF!,C$1)</f>
        <v>#REF!</v>
      </c>
      <c r="D126" s="19">
        <v>37</v>
      </c>
      <c r="E126" s="20" t="e">
        <f>C126-D126</f>
        <v>#REF!</v>
      </c>
      <c r="F126" s="9" t="e">
        <f>COUNTIFS(#REF!,'По ОО'!A126,#REF!,F$1)</f>
        <v>#REF!</v>
      </c>
      <c r="G126" s="19">
        <v>36</v>
      </c>
      <c r="H126" s="20" t="e">
        <f t="shared" si="10"/>
        <v>#REF!</v>
      </c>
      <c r="I126" s="9" t="e">
        <f>COUNTIFS(#REF!,'По ОО'!A126,#REF!,I$1)</f>
        <v>#REF!</v>
      </c>
      <c r="J126" s="19">
        <v>45</v>
      </c>
      <c r="K126" s="20" t="e">
        <f t="shared" si="11"/>
        <v>#REF!</v>
      </c>
    </row>
    <row r="127" spans="1:11" s="8" customFormat="1" x14ac:dyDescent="0.25">
      <c r="A127" s="11" t="s">
        <v>160</v>
      </c>
      <c r="B127" s="10" t="e">
        <f>COUNTIF(#REF!,'По ОО'!A127)</f>
        <v>#REF!</v>
      </c>
      <c r="C127" s="9" t="e">
        <f>COUNTIFS(#REF!,'По ОО'!A127,#REF!,C$1)</f>
        <v>#REF!</v>
      </c>
      <c r="D127" s="19"/>
      <c r="E127" s="20"/>
      <c r="F127" s="9" t="e">
        <f>COUNTIFS(#REF!,'По ОО'!A127,#REF!,F$1)</f>
        <v>#REF!</v>
      </c>
      <c r="G127" s="19">
        <v>0</v>
      </c>
      <c r="H127" s="20" t="e">
        <f t="shared" si="10"/>
        <v>#REF!</v>
      </c>
      <c r="I127" s="9" t="e">
        <f>COUNTIFS(#REF!,'По ОО'!A127,#REF!,I$1)</f>
        <v>#REF!</v>
      </c>
      <c r="J127" s="19">
        <v>0</v>
      </c>
      <c r="K127" s="20" t="e">
        <f t="shared" si="11"/>
        <v>#REF!</v>
      </c>
    </row>
    <row r="128" spans="1:11" s="8" customFormat="1" x14ac:dyDescent="0.25">
      <c r="A128" s="11" t="s">
        <v>86</v>
      </c>
      <c r="B128" s="10" t="e">
        <f>COUNTIF(#REF!,'По ОО'!A128)</f>
        <v>#REF!</v>
      </c>
      <c r="C128" s="9" t="e">
        <f>COUNTIFS(#REF!,'По ОО'!A128,#REF!,C$1)</f>
        <v>#REF!</v>
      </c>
      <c r="D128" s="19">
        <v>15</v>
      </c>
      <c r="E128" s="20" t="e">
        <f t="shared" ref="E128:E137" si="12">C128-D128</f>
        <v>#REF!</v>
      </c>
      <c r="F128" s="9" t="e">
        <f>COUNTIFS(#REF!,'По ОО'!A128,#REF!,F$1)</f>
        <v>#REF!</v>
      </c>
      <c r="G128" s="19">
        <v>53</v>
      </c>
      <c r="H128" s="20" t="e">
        <f t="shared" si="10"/>
        <v>#REF!</v>
      </c>
      <c r="I128" s="9" t="e">
        <f>COUNTIFS(#REF!,'По ОО'!A128,#REF!,I$1)</f>
        <v>#REF!</v>
      </c>
      <c r="J128" s="19">
        <v>41</v>
      </c>
      <c r="K128" s="20" t="e">
        <f t="shared" si="11"/>
        <v>#REF!</v>
      </c>
    </row>
    <row r="129" spans="1:11" s="8" customFormat="1" x14ac:dyDescent="0.25">
      <c r="A129" s="11" t="s">
        <v>39</v>
      </c>
      <c r="B129" s="10" t="e">
        <f>COUNTIF(#REF!,'По ОО'!A129)</f>
        <v>#REF!</v>
      </c>
      <c r="C129" s="9" t="e">
        <f>COUNTIFS(#REF!,'По ОО'!A129,#REF!,C$1)</f>
        <v>#REF!</v>
      </c>
      <c r="D129" s="19">
        <v>36</v>
      </c>
      <c r="E129" s="20" t="e">
        <f t="shared" si="12"/>
        <v>#REF!</v>
      </c>
      <c r="F129" s="9" t="e">
        <f>COUNTIFS(#REF!,'По ОО'!A129,#REF!,F$1)</f>
        <v>#REF!</v>
      </c>
      <c r="G129" s="19">
        <v>14</v>
      </c>
      <c r="H129" s="20" t="e">
        <f t="shared" si="10"/>
        <v>#REF!</v>
      </c>
      <c r="I129" s="9" t="e">
        <f>COUNTIFS(#REF!,'По ОО'!A129,#REF!,I$1)</f>
        <v>#REF!</v>
      </c>
      <c r="J129" s="19">
        <v>42</v>
      </c>
      <c r="K129" s="20" t="e">
        <f t="shared" si="11"/>
        <v>#REF!</v>
      </c>
    </row>
    <row r="130" spans="1:11" s="8" customFormat="1" x14ac:dyDescent="0.25">
      <c r="A130" s="11" t="s">
        <v>22</v>
      </c>
      <c r="B130" s="10" t="e">
        <f>COUNTIF(#REF!,'По ОО'!A130)</f>
        <v>#REF!</v>
      </c>
      <c r="C130" s="9" t="e">
        <f>COUNTIFS(#REF!,'По ОО'!A130,#REF!,C$1)</f>
        <v>#REF!</v>
      </c>
      <c r="D130" s="19">
        <v>23</v>
      </c>
      <c r="E130" s="20" t="e">
        <f t="shared" si="12"/>
        <v>#REF!</v>
      </c>
      <c r="F130" s="9" t="e">
        <f>COUNTIFS(#REF!,'По ОО'!A130,#REF!,F$1)</f>
        <v>#REF!</v>
      </c>
      <c r="G130" s="19">
        <v>34</v>
      </c>
      <c r="H130" s="20" t="e">
        <f t="shared" si="10"/>
        <v>#REF!</v>
      </c>
      <c r="I130" s="9" t="e">
        <f>COUNTIFS(#REF!,'По ОО'!A130,#REF!,I$1)</f>
        <v>#REF!</v>
      </c>
      <c r="J130" s="19">
        <v>31</v>
      </c>
      <c r="K130" s="20" t="e">
        <f t="shared" si="11"/>
        <v>#REF!</v>
      </c>
    </row>
    <row r="131" spans="1:11" s="8" customFormat="1" x14ac:dyDescent="0.25">
      <c r="A131" s="11" t="s">
        <v>84</v>
      </c>
      <c r="B131" s="10" t="e">
        <f>COUNTIF(#REF!,'По ОО'!A131)</f>
        <v>#REF!</v>
      </c>
      <c r="C131" s="9" t="e">
        <f>COUNTIFS(#REF!,'По ОО'!A131,#REF!,C$1)</f>
        <v>#REF!</v>
      </c>
      <c r="D131" s="19">
        <v>2</v>
      </c>
      <c r="E131" s="20" t="e">
        <f t="shared" si="12"/>
        <v>#REF!</v>
      </c>
      <c r="F131" s="9" t="e">
        <f>COUNTIFS(#REF!,'По ОО'!A131,#REF!,F$1)</f>
        <v>#REF!</v>
      </c>
      <c r="G131" s="19">
        <v>7</v>
      </c>
      <c r="H131" s="20" t="e">
        <f t="shared" si="10"/>
        <v>#REF!</v>
      </c>
      <c r="I131" s="9" t="e">
        <f>COUNTIFS(#REF!,'По ОО'!A131,#REF!,I$1)</f>
        <v>#REF!</v>
      </c>
      <c r="J131" s="19">
        <v>5</v>
      </c>
      <c r="K131" s="20" t="e">
        <f t="shared" si="11"/>
        <v>#REF!</v>
      </c>
    </row>
    <row r="132" spans="1:11" s="8" customFormat="1" x14ac:dyDescent="0.25">
      <c r="A132" s="11" t="s">
        <v>90</v>
      </c>
      <c r="B132" s="10" t="e">
        <f>COUNTIF(#REF!,'По ОО'!A132)</f>
        <v>#REF!</v>
      </c>
      <c r="C132" s="9" t="e">
        <f>COUNTIFS(#REF!,'По ОО'!A132,#REF!,C$1)</f>
        <v>#REF!</v>
      </c>
      <c r="D132" s="19">
        <v>31</v>
      </c>
      <c r="E132" s="20" t="e">
        <f t="shared" si="12"/>
        <v>#REF!</v>
      </c>
      <c r="F132" s="9" t="e">
        <f>COUNTIFS(#REF!,'По ОО'!A132,#REF!,F$1)</f>
        <v>#REF!</v>
      </c>
      <c r="G132" s="19">
        <v>34</v>
      </c>
      <c r="H132" s="20" t="e">
        <f t="shared" si="10"/>
        <v>#REF!</v>
      </c>
      <c r="I132" s="9" t="e">
        <f>COUNTIFS(#REF!,'По ОО'!A132,#REF!,I$1)</f>
        <v>#REF!</v>
      </c>
      <c r="J132" s="19">
        <v>41</v>
      </c>
      <c r="K132" s="20" t="e">
        <f t="shared" si="11"/>
        <v>#REF!</v>
      </c>
    </row>
    <row r="133" spans="1:11" s="8" customFormat="1" x14ac:dyDescent="0.25">
      <c r="A133" s="11" t="s">
        <v>108</v>
      </c>
      <c r="B133" s="10" t="e">
        <f>COUNTIF(#REF!,'По ОО'!A133)</f>
        <v>#REF!</v>
      </c>
      <c r="C133" s="9" t="e">
        <f>COUNTIFS(#REF!,'По ОО'!A133,#REF!,C$1)</f>
        <v>#REF!</v>
      </c>
      <c r="D133" s="19">
        <v>3</v>
      </c>
      <c r="E133" s="20" t="e">
        <f t="shared" si="12"/>
        <v>#REF!</v>
      </c>
      <c r="F133" s="9" t="e">
        <f>COUNTIFS(#REF!,'По ОО'!A133,#REF!,F$1)</f>
        <v>#REF!</v>
      </c>
      <c r="G133" s="19">
        <v>3</v>
      </c>
      <c r="H133" s="20" t="e">
        <f t="shared" si="10"/>
        <v>#REF!</v>
      </c>
      <c r="I133" s="9" t="e">
        <f>COUNTIFS(#REF!,'По ОО'!A133,#REF!,I$1)</f>
        <v>#REF!</v>
      </c>
      <c r="J133" s="19">
        <v>4</v>
      </c>
      <c r="K133" s="20" t="e">
        <f t="shared" si="11"/>
        <v>#REF!</v>
      </c>
    </row>
    <row r="134" spans="1:11" s="8" customFormat="1" x14ac:dyDescent="0.25">
      <c r="A134" s="11" t="s">
        <v>76</v>
      </c>
      <c r="B134" s="10" t="e">
        <f>COUNTIF(#REF!,'По ОО'!A134)</f>
        <v>#REF!</v>
      </c>
      <c r="C134" s="9" t="e">
        <f>COUNTIFS(#REF!,'По ОО'!A134,#REF!,C$1)</f>
        <v>#REF!</v>
      </c>
      <c r="D134" s="19">
        <v>57</v>
      </c>
      <c r="E134" s="20" t="e">
        <f t="shared" si="12"/>
        <v>#REF!</v>
      </c>
      <c r="F134" s="9" t="e">
        <f>COUNTIFS(#REF!,'По ОО'!A134,#REF!,F$1)</f>
        <v>#REF!</v>
      </c>
      <c r="G134" s="19">
        <v>43</v>
      </c>
      <c r="H134" s="20" t="e">
        <f t="shared" si="10"/>
        <v>#REF!</v>
      </c>
      <c r="I134" s="9" t="e">
        <f>COUNTIFS(#REF!,'По ОО'!A134,#REF!,I$1)</f>
        <v>#REF!</v>
      </c>
      <c r="J134" s="19">
        <v>44</v>
      </c>
      <c r="K134" s="20" t="e">
        <f t="shared" si="11"/>
        <v>#REF!</v>
      </c>
    </row>
    <row r="135" spans="1:11" s="8" customFormat="1" x14ac:dyDescent="0.25">
      <c r="A135" s="11" t="s">
        <v>47</v>
      </c>
      <c r="B135" s="10" t="e">
        <f>COUNTIF(#REF!,'По ОО'!A135)</f>
        <v>#REF!</v>
      </c>
      <c r="C135" s="9" t="e">
        <f>COUNTIFS(#REF!,'По ОО'!A135,#REF!,C$1)</f>
        <v>#REF!</v>
      </c>
      <c r="D135" s="19">
        <v>39</v>
      </c>
      <c r="E135" s="20" t="e">
        <f t="shared" si="12"/>
        <v>#REF!</v>
      </c>
      <c r="F135" s="9" t="e">
        <f>COUNTIFS(#REF!,'По ОО'!A135,#REF!,F$1)</f>
        <v>#REF!</v>
      </c>
      <c r="G135" s="19">
        <v>29</v>
      </c>
      <c r="H135" s="20" t="e">
        <f t="shared" si="10"/>
        <v>#REF!</v>
      </c>
      <c r="I135" s="9" t="e">
        <f>COUNTIFS(#REF!,'По ОО'!A135,#REF!,I$1)</f>
        <v>#REF!</v>
      </c>
      <c r="J135" s="19">
        <v>38</v>
      </c>
      <c r="K135" s="20" t="e">
        <f t="shared" si="11"/>
        <v>#REF!</v>
      </c>
    </row>
    <row r="136" spans="1:11" s="8" customFormat="1" x14ac:dyDescent="0.25">
      <c r="A136" s="11" t="s">
        <v>107</v>
      </c>
      <c r="B136" s="10" t="e">
        <f>COUNTIF(#REF!,'По ОО'!A136)</f>
        <v>#REF!</v>
      </c>
      <c r="C136" s="9" t="e">
        <f>COUNTIFS(#REF!,'По ОО'!A136,#REF!,C$1)</f>
        <v>#REF!</v>
      </c>
      <c r="D136" s="19">
        <v>40</v>
      </c>
      <c r="E136" s="20" t="e">
        <f t="shared" si="12"/>
        <v>#REF!</v>
      </c>
      <c r="F136" s="9" t="e">
        <f>COUNTIFS(#REF!,'По ОО'!A136,#REF!,F$1)</f>
        <v>#REF!</v>
      </c>
      <c r="G136" s="19">
        <v>44</v>
      </c>
      <c r="H136" s="20" t="e">
        <f t="shared" si="10"/>
        <v>#REF!</v>
      </c>
      <c r="I136" s="9" t="e">
        <f>COUNTIFS(#REF!,'По ОО'!A136,#REF!,I$1)</f>
        <v>#REF!</v>
      </c>
      <c r="J136" s="19">
        <v>35</v>
      </c>
      <c r="K136" s="20" t="e">
        <f t="shared" si="11"/>
        <v>#REF!</v>
      </c>
    </row>
    <row r="137" spans="1:11" s="8" customFormat="1" x14ac:dyDescent="0.25">
      <c r="A137" s="11" t="s">
        <v>85</v>
      </c>
      <c r="B137" s="10" t="e">
        <f>COUNTIF(#REF!,'По ОО'!A137)</f>
        <v>#REF!</v>
      </c>
      <c r="C137" s="9" t="e">
        <f>COUNTIFS(#REF!,'По ОО'!A137,#REF!,C$1)</f>
        <v>#REF!</v>
      </c>
      <c r="D137" s="19">
        <v>16</v>
      </c>
      <c r="E137" s="20" t="e">
        <f t="shared" si="12"/>
        <v>#REF!</v>
      </c>
      <c r="F137" s="9" t="e">
        <f>COUNTIFS(#REF!,'По ОО'!A137,#REF!,F$1)</f>
        <v>#REF!</v>
      </c>
      <c r="G137" s="19">
        <v>8</v>
      </c>
      <c r="H137" s="20" t="e">
        <f t="shared" si="10"/>
        <v>#REF!</v>
      </c>
      <c r="I137" s="9" t="e">
        <f>COUNTIFS(#REF!,'По ОО'!A137,#REF!,I$1)</f>
        <v>#REF!</v>
      </c>
      <c r="J137" s="19">
        <v>17</v>
      </c>
      <c r="K137" s="20" t="e">
        <f t="shared" si="11"/>
        <v>#REF!</v>
      </c>
    </row>
    <row r="138" spans="1:11" s="8" customFormat="1" x14ac:dyDescent="0.25">
      <c r="A138" s="11" t="s">
        <v>82</v>
      </c>
      <c r="B138" s="10" t="e">
        <f>COUNTIF(#REF!,'По ОО'!A138)</f>
        <v>#REF!</v>
      </c>
      <c r="C138" s="9" t="e">
        <f>COUNTIFS(#REF!,'По ОО'!A138,#REF!,C$1)</f>
        <v>#REF!</v>
      </c>
      <c r="D138" s="19"/>
      <c r="E138" s="20"/>
      <c r="F138" s="9" t="e">
        <f>COUNTIFS(#REF!,'По ОО'!A138,#REF!,F$1)</f>
        <v>#REF!</v>
      </c>
      <c r="G138" s="19"/>
      <c r="H138" s="20" t="e">
        <f t="shared" si="10"/>
        <v>#REF!</v>
      </c>
      <c r="I138" s="9" t="e">
        <f>COUNTIFS(#REF!,'По ОО'!A138,#REF!,I$1)</f>
        <v>#REF!</v>
      </c>
      <c r="J138" s="19"/>
      <c r="K138" s="20" t="e">
        <f t="shared" si="11"/>
        <v>#REF!</v>
      </c>
    </row>
    <row r="139" spans="1:11" s="8" customFormat="1" x14ac:dyDescent="0.25">
      <c r="A139" s="11" t="s">
        <v>79</v>
      </c>
      <c r="B139" s="10" t="e">
        <f>COUNTIF(#REF!,'По ОО'!A139)</f>
        <v>#REF!</v>
      </c>
      <c r="C139" s="9" t="e">
        <f>COUNTIFS(#REF!,'По ОО'!A139,#REF!,C$1)</f>
        <v>#REF!</v>
      </c>
      <c r="D139" s="19">
        <v>50</v>
      </c>
      <c r="E139" s="20" t="e">
        <f t="shared" ref="E139:E150" si="13">C139-D139</f>
        <v>#REF!</v>
      </c>
      <c r="F139" s="9" t="e">
        <f>COUNTIFS(#REF!,'По ОО'!A139,#REF!,F$1)</f>
        <v>#REF!</v>
      </c>
      <c r="G139" s="19">
        <v>23</v>
      </c>
      <c r="H139" s="20" t="e">
        <f t="shared" si="10"/>
        <v>#REF!</v>
      </c>
      <c r="I139" s="9" t="e">
        <f>COUNTIFS(#REF!,'По ОО'!A139,#REF!,I$1)</f>
        <v>#REF!</v>
      </c>
      <c r="J139" s="19">
        <v>41</v>
      </c>
      <c r="K139" s="20" t="e">
        <f t="shared" si="11"/>
        <v>#REF!</v>
      </c>
    </row>
    <row r="140" spans="1:11" s="8" customFormat="1" x14ac:dyDescent="0.25">
      <c r="A140" s="11" t="s">
        <v>33</v>
      </c>
      <c r="B140" s="10" t="e">
        <f>COUNTIF(#REF!,'По ОО'!A140)</f>
        <v>#REF!</v>
      </c>
      <c r="C140" s="9" t="e">
        <f>COUNTIFS(#REF!,'По ОО'!A140,#REF!,C$1)</f>
        <v>#REF!</v>
      </c>
      <c r="D140" s="19">
        <v>8</v>
      </c>
      <c r="E140" s="20" t="e">
        <f t="shared" si="13"/>
        <v>#REF!</v>
      </c>
      <c r="F140" s="9" t="e">
        <f>COUNTIFS(#REF!,'По ОО'!A140,#REF!,F$1)</f>
        <v>#REF!</v>
      </c>
      <c r="G140" s="19">
        <v>5</v>
      </c>
      <c r="H140" s="20" t="e">
        <f t="shared" si="10"/>
        <v>#REF!</v>
      </c>
      <c r="I140" s="9" t="e">
        <f>COUNTIFS(#REF!,'По ОО'!A140,#REF!,I$1)</f>
        <v>#REF!</v>
      </c>
      <c r="J140" s="19">
        <v>3</v>
      </c>
      <c r="K140" s="20" t="e">
        <f t="shared" si="11"/>
        <v>#REF!</v>
      </c>
    </row>
    <row r="141" spans="1:11" s="8" customFormat="1" x14ac:dyDescent="0.25">
      <c r="A141" s="11" t="s">
        <v>109</v>
      </c>
      <c r="B141" s="10" t="e">
        <f>COUNTIF(#REF!,'По ОО'!A141)</f>
        <v>#REF!</v>
      </c>
      <c r="C141" s="9" t="e">
        <f>COUNTIFS(#REF!,'По ОО'!A141,#REF!,C$1)</f>
        <v>#REF!</v>
      </c>
      <c r="D141" s="19">
        <v>8</v>
      </c>
      <c r="E141" s="20" t="e">
        <f t="shared" si="13"/>
        <v>#REF!</v>
      </c>
      <c r="F141" s="9" t="e">
        <f>COUNTIFS(#REF!,'По ОО'!A141,#REF!,F$1)</f>
        <v>#REF!</v>
      </c>
      <c r="G141" s="19">
        <v>4</v>
      </c>
      <c r="H141" s="20" t="e">
        <f t="shared" si="10"/>
        <v>#REF!</v>
      </c>
      <c r="I141" s="9" t="e">
        <f>COUNTIFS(#REF!,'По ОО'!A141,#REF!,I$1)</f>
        <v>#REF!</v>
      </c>
      <c r="J141" s="19">
        <v>0</v>
      </c>
      <c r="K141" s="20" t="e">
        <f t="shared" si="11"/>
        <v>#REF!</v>
      </c>
    </row>
    <row r="142" spans="1:11" s="8" customFormat="1" x14ac:dyDescent="0.25">
      <c r="A142" s="11" t="s">
        <v>91</v>
      </c>
      <c r="B142" s="10" t="e">
        <f>COUNTIF(#REF!,'По ОО'!A142)</f>
        <v>#REF!</v>
      </c>
      <c r="C142" s="9" t="e">
        <f>COUNTIFS(#REF!,'По ОО'!A142,#REF!,C$1)</f>
        <v>#REF!</v>
      </c>
      <c r="D142" s="19">
        <v>24</v>
      </c>
      <c r="E142" s="20" t="e">
        <f t="shared" si="13"/>
        <v>#REF!</v>
      </c>
      <c r="F142" s="9" t="e">
        <f>COUNTIFS(#REF!,'По ОО'!A142,#REF!,F$1)</f>
        <v>#REF!</v>
      </c>
      <c r="G142" s="19">
        <v>39</v>
      </c>
      <c r="H142" s="20" t="e">
        <f t="shared" si="10"/>
        <v>#REF!</v>
      </c>
      <c r="I142" s="9" t="e">
        <f>COUNTIFS(#REF!,'По ОО'!A142,#REF!,I$1)</f>
        <v>#REF!</v>
      </c>
      <c r="J142" s="19">
        <v>49</v>
      </c>
      <c r="K142" s="20" t="e">
        <f t="shared" si="11"/>
        <v>#REF!</v>
      </c>
    </row>
    <row r="143" spans="1:11" s="8" customFormat="1" x14ac:dyDescent="0.25">
      <c r="A143" s="11" t="s">
        <v>44</v>
      </c>
      <c r="B143" s="10" t="e">
        <f>COUNTIF(#REF!,'По ОО'!A143)</f>
        <v>#REF!</v>
      </c>
      <c r="C143" s="9" t="e">
        <f>COUNTIFS(#REF!,'По ОО'!A143,#REF!,C$1)</f>
        <v>#REF!</v>
      </c>
      <c r="D143" s="19">
        <v>27</v>
      </c>
      <c r="E143" s="20" t="e">
        <f t="shared" si="13"/>
        <v>#REF!</v>
      </c>
      <c r="F143" s="9" t="e">
        <f>COUNTIFS(#REF!,'По ОО'!A143,#REF!,F$1)</f>
        <v>#REF!</v>
      </c>
      <c r="G143" s="19">
        <v>41</v>
      </c>
      <c r="H143" s="20" t="e">
        <f t="shared" si="10"/>
        <v>#REF!</v>
      </c>
      <c r="I143" s="9" t="e">
        <f>COUNTIFS(#REF!,'По ОО'!A143,#REF!,I$1)</f>
        <v>#REF!</v>
      </c>
      <c r="J143" s="19">
        <v>24</v>
      </c>
      <c r="K143" s="20" t="e">
        <f t="shared" si="11"/>
        <v>#REF!</v>
      </c>
    </row>
    <row r="144" spans="1:11" s="8" customFormat="1" x14ac:dyDescent="0.25">
      <c r="A144" s="11" t="s">
        <v>96</v>
      </c>
      <c r="B144" s="10" t="e">
        <f>COUNTIF(#REF!,'По ОО'!A144)</f>
        <v>#REF!</v>
      </c>
      <c r="C144" s="9" t="e">
        <f>COUNTIFS(#REF!,'По ОО'!A144,#REF!,C$1)</f>
        <v>#REF!</v>
      </c>
      <c r="D144" s="19">
        <v>84</v>
      </c>
      <c r="E144" s="20" t="e">
        <f t="shared" si="13"/>
        <v>#REF!</v>
      </c>
      <c r="F144" s="9" t="e">
        <f>COUNTIFS(#REF!,'По ОО'!A144,#REF!,F$1)</f>
        <v>#REF!</v>
      </c>
      <c r="G144" s="19">
        <v>87</v>
      </c>
      <c r="H144" s="20" t="e">
        <f t="shared" si="10"/>
        <v>#REF!</v>
      </c>
      <c r="I144" s="9" t="e">
        <f>COUNTIFS(#REF!,'По ОО'!A144,#REF!,I$1)</f>
        <v>#REF!</v>
      </c>
      <c r="J144" s="19">
        <v>71</v>
      </c>
      <c r="K144" s="20" t="e">
        <f t="shared" si="11"/>
        <v>#REF!</v>
      </c>
    </row>
    <row r="145" spans="1:12" s="8" customFormat="1" x14ac:dyDescent="0.25">
      <c r="A145" s="11" t="s">
        <v>94</v>
      </c>
      <c r="B145" s="10" t="e">
        <f>COUNTIF(#REF!,'По ОО'!A145)</f>
        <v>#REF!</v>
      </c>
      <c r="C145" s="9" t="e">
        <f>COUNTIFS(#REF!,'По ОО'!A145,#REF!,C$1)</f>
        <v>#REF!</v>
      </c>
      <c r="D145" s="19">
        <v>26</v>
      </c>
      <c r="E145" s="20" t="e">
        <f t="shared" si="13"/>
        <v>#REF!</v>
      </c>
      <c r="F145" s="9" t="e">
        <f>COUNTIFS(#REF!,'По ОО'!A145,#REF!,F$1)</f>
        <v>#REF!</v>
      </c>
      <c r="G145" s="19">
        <v>45</v>
      </c>
      <c r="H145" s="20" t="e">
        <f t="shared" ref="H145:H150" si="14">F145-G145</f>
        <v>#REF!</v>
      </c>
      <c r="I145" s="9" t="e">
        <f>COUNTIFS(#REF!,'По ОО'!A145,#REF!,I$1)</f>
        <v>#REF!</v>
      </c>
      <c r="J145" s="19">
        <v>53</v>
      </c>
      <c r="K145" s="20" t="e">
        <f t="shared" ref="K145:K150" si="15">I145-J145</f>
        <v>#REF!</v>
      </c>
    </row>
    <row r="146" spans="1:12" s="8" customFormat="1" x14ac:dyDescent="0.25">
      <c r="A146" s="11" t="s">
        <v>72</v>
      </c>
      <c r="B146" s="10" t="e">
        <f>COUNTIF(#REF!,'По ОО'!A146)</f>
        <v>#REF!</v>
      </c>
      <c r="C146" s="9" t="e">
        <f>COUNTIFS(#REF!,'По ОО'!A146,#REF!,C$1)</f>
        <v>#REF!</v>
      </c>
      <c r="D146" s="19">
        <v>14</v>
      </c>
      <c r="E146" s="20" t="e">
        <f t="shared" si="13"/>
        <v>#REF!</v>
      </c>
      <c r="F146" s="9" t="e">
        <f>COUNTIFS(#REF!,'По ОО'!A146,#REF!,F$1)</f>
        <v>#REF!</v>
      </c>
      <c r="G146" s="19">
        <v>9</v>
      </c>
      <c r="H146" s="20" t="e">
        <f t="shared" si="14"/>
        <v>#REF!</v>
      </c>
      <c r="I146" s="9" t="e">
        <f>COUNTIFS(#REF!,'По ОО'!A146,#REF!,I$1)</f>
        <v>#REF!</v>
      </c>
      <c r="J146" s="19">
        <v>5</v>
      </c>
      <c r="K146" s="20" t="e">
        <f t="shared" si="15"/>
        <v>#REF!</v>
      </c>
    </row>
    <row r="147" spans="1:12" s="8" customFormat="1" x14ac:dyDescent="0.25">
      <c r="A147" s="11" t="s">
        <v>95</v>
      </c>
      <c r="B147" s="10" t="e">
        <f>COUNTIF(#REF!,'По ОО'!A147)</f>
        <v>#REF!</v>
      </c>
      <c r="C147" s="9" t="e">
        <f>COUNTIFS(#REF!,'По ОО'!A147,#REF!,C$1)</f>
        <v>#REF!</v>
      </c>
      <c r="D147" s="19">
        <v>26</v>
      </c>
      <c r="E147" s="20" t="e">
        <f t="shared" si="13"/>
        <v>#REF!</v>
      </c>
      <c r="F147" s="9" t="e">
        <f>COUNTIFS(#REF!,'По ОО'!A147,#REF!,F$1)</f>
        <v>#REF!</v>
      </c>
      <c r="G147" s="19">
        <v>21</v>
      </c>
      <c r="H147" s="20" t="e">
        <f t="shared" si="14"/>
        <v>#REF!</v>
      </c>
      <c r="I147" s="9" t="e">
        <f>COUNTIFS(#REF!,'По ОО'!A147,#REF!,I$1)</f>
        <v>#REF!</v>
      </c>
      <c r="J147" s="19">
        <v>22</v>
      </c>
      <c r="K147" s="20" t="e">
        <f t="shared" si="15"/>
        <v>#REF!</v>
      </c>
    </row>
    <row r="148" spans="1:12" s="8" customFormat="1" x14ac:dyDescent="0.25">
      <c r="A148" s="11" t="s">
        <v>87</v>
      </c>
      <c r="B148" s="10" t="e">
        <f>COUNTIF(#REF!,'По ОО'!A148)</f>
        <v>#REF!</v>
      </c>
      <c r="C148" s="9" t="e">
        <f>COUNTIFS(#REF!,'По ОО'!A148,#REF!,C$1)</f>
        <v>#REF!</v>
      </c>
      <c r="D148" s="19">
        <v>48</v>
      </c>
      <c r="E148" s="20" t="e">
        <f t="shared" si="13"/>
        <v>#REF!</v>
      </c>
      <c r="F148" s="9" t="e">
        <f>COUNTIFS(#REF!,'По ОО'!A148,#REF!,F$1)</f>
        <v>#REF!</v>
      </c>
      <c r="G148" s="19">
        <v>55</v>
      </c>
      <c r="H148" s="20" t="e">
        <f t="shared" si="14"/>
        <v>#REF!</v>
      </c>
      <c r="I148" s="9" t="e">
        <f>COUNTIFS(#REF!,'По ОО'!A148,#REF!,I$1)</f>
        <v>#REF!</v>
      </c>
      <c r="J148" s="19">
        <v>49</v>
      </c>
      <c r="K148" s="20" t="e">
        <f t="shared" si="15"/>
        <v>#REF!</v>
      </c>
    </row>
    <row r="149" spans="1:12" s="8" customFormat="1" x14ac:dyDescent="0.25">
      <c r="A149" s="11" t="s">
        <v>42</v>
      </c>
      <c r="B149" s="10" t="e">
        <f>COUNTIF(#REF!,'По ОО'!A149)</f>
        <v>#REF!</v>
      </c>
      <c r="C149" s="9" t="e">
        <f>COUNTIFS(#REF!,'По ОО'!A149,#REF!,C$1)</f>
        <v>#REF!</v>
      </c>
      <c r="D149" s="19">
        <v>22</v>
      </c>
      <c r="E149" s="20" t="e">
        <f t="shared" si="13"/>
        <v>#REF!</v>
      </c>
      <c r="F149" s="9" t="e">
        <f>COUNTIFS(#REF!,'По ОО'!A149,#REF!,F$1)</f>
        <v>#REF!</v>
      </c>
      <c r="G149" s="19">
        <v>28</v>
      </c>
      <c r="H149" s="20" t="e">
        <f t="shared" si="14"/>
        <v>#REF!</v>
      </c>
      <c r="I149" s="9" t="e">
        <f>COUNTIFS(#REF!,'По ОО'!A149,#REF!,I$1)</f>
        <v>#REF!</v>
      </c>
      <c r="J149" s="19">
        <v>30</v>
      </c>
      <c r="K149" s="20" t="e">
        <f t="shared" si="15"/>
        <v>#REF!</v>
      </c>
    </row>
    <row r="150" spans="1:12" s="8" customFormat="1" x14ac:dyDescent="0.25">
      <c r="A150" s="11" t="s">
        <v>32</v>
      </c>
      <c r="B150" s="10" t="e">
        <f>COUNTIF(#REF!,'По ОО'!A150)</f>
        <v>#REF!</v>
      </c>
      <c r="C150" s="9" t="e">
        <f>COUNTIFS(#REF!,'По ОО'!A150,#REF!,C$1)</f>
        <v>#REF!</v>
      </c>
      <c r="D150" s="19">
        <v>45</v>
      </c>
      <c r="E150" s="20" t="e">
        <f t="shared" si="13"/>
        <v>#REF!</v>
      </c>
      <c r="F150" s="9" t="e">
        <f>COUNTIFS(#REF!,'По ОО'!A150,#REF!,F$1)</f>
        <v>#REF!</v>
      </c>
      <c r="G150" s="19">
        <v>35</v>
      </c>
      <c r="H150" s="20" t="e">
        <f t="shared" si="14"/>
        <v>#REF!</v>
      </c>
      <c r="I150" s="9" t="e">
        <f>COUNTIFS(#REF!,'По ОО'!A150,#REF!,I$1)</f>
        <v>#REF!</v>
      </c>
      <c r="J150" s="19">
        <v>27</v>
      </c>
      <c r="K150" s="20" t="e">
        <f t="shared" si="15"/>
        <v>#REF!</v>
      </c>
    </row>
    <row r="151" spans="1:12" s="8" customFormat="1" x14ac:dyDescent="0.25">
      <c r="A151" s="11" t="s">
        <v>25</v>
      </c>
      <c r="B151" s="10" t="e">
        <f>COUNTIF(#REF!,'По ОО'!A151)</f>
        <v>#REF!</v>
      </c>
      <c r="C151" s="9" t="e">
        <f>COUNTIFS(#REF!,'По ОО'!A151,#REF!,C$1)</f>
        <v>#REF!</v>
      </c>
      <c r="D151" s="19"/>
      <c r="E151" s="20"/>
      <c r="F151" s="9" t="e">
        <f>COUNTIFS(#REF!,'По ОО'!A151,#REF!,F$1)</f>
        <v>#REF!</v>
      </c>
      <c r="G151" s="19"/>
      <c r="H151" s="20"/>
      <c r="I151" s="9" t="e">
        <f>COUNTIFS(#REF!,'По ОО'!A151,#REF!,I$1)</f>
        <v>#REF!</v>
      </c>
      <c r="J151" s="19"/>
      <c r="K151" s="20"/>
    </row>
    <row r="152" spans="1:12" s="8" customFormat="1" x14ac:dyDescent="0.25">
      <c r="A152" s="11" t="s">
        <v>123</v>
      </c>
      <c r="B152" s="10" t="e">
        <f>COUNTIF(#REF!,'По ОО'!A152)</f>
        <v>#REF!</v>
      </c>
      <c r="C152" s="9" t="e">
        <f>COUNTIFS(#REF!,'По ОО'!A152,#REF!,C$1)</f>
        <v>#REF!</v>
      </c>
      <c r="D152" s="19"/>
      <c r="E152" s="20"/>
      <c r="F152" s="9" t="e">
        <f>COUNTIFS(#REF!,'По ОО'!A152,#REF!,F$1)</f>
        <v>#REF!</v>
      </c>
      <c r="G152" s="19"/>
      <c r="H152" s="20"/>
      <c r="I152" s="9" t="e">
        <f>COUNTIFS(#REF!,'По ОО'!A152,#REF!,I$1)</f>
        <v>#REF!</v>
      </c>
      <c r="J152" s="19"/>
      <c r="K152" s="20"/>
    </row>
    <row r="153" spans="1:12" s="8" customFormat="1" x14ac:dyDescent="0.25">
      <c r="A153" s="11" t="s">
        <v>15</v>
      </c>
      <c r="B153" s="10" t="e">
        <f>COUNTIF(#REF!,'По ОО'!A153)</f>
        <v>#REF!</v>
      </c>
      <c r="C153" s="9" t="e">
        <f>COUNTIFS(#REF!,'По ОО'!A153,#REF!,C$1)</f>
        <v>#REF!</v>
      </c>
      <c r="D153" s="19"/>
      <c r="E153" s="20"/>
      <c r="F153" s="9" t="e">
        <f>COUNTIFS(#REF!,'По ОО'!A153,#REF!,F$1)</f>
        <v>#REF!</v>
      </c>
      <c r="G153" s="19"/>
      <c r="H153" s="20"/>
      <c r="I153" s="9" t="e">
        <f>COUNTIFS(#REF!,'По ОО'!A153,#REF!,I$1)</f>
        <v>#REF!</v>
      </c>
      <c r="J153" s="19"/>
      <c r="K153" s="20"/>
    </row>
    <row r="154" spans="1:12" s="8" customFormat="1" x14ac:dyDescent="0.25">
      <c r="A154" s="11" t="s">
        <v>13</v>
      </c>
      <c r="B154" s="10" t="e">
        <f>COUNTIF(#REF!,'По ОО'!A154)</f>
        <v>#REF!</v>
      </c>
      <c r="C154" s="9" t="e">
        <f>COUNTIFS(#REF!,'По ОО'!A154,#REF!,C$1)</f>
        <v>#REF!</v>
      </c>
      <c r="D154" s="19"/>
      <c r="E154" s="20"/>
      <c r="F154" s="9" t="e">
        <f>COUNTIFS(#REF!,'По ОО'!A154,#REF!,F$1)</f>
        <v>#REF!</v>
      </c>
      <c r="G154" s="19"/>
      <c r="H154" s="20"/>
      <c r="I154" s="9" t="e">
        <f>COUNTIFS(#REF!,'По ОО'!A154,#REF!,I$1)</f>
        <v>#REF!</v>
      </c>
      <c r="J154" s="19"/>
      <c r="K154" s="20"/>
    </row>
    <row r="155" spans="1:12" s="8" customFormat="1" x14ac:dyDescent="0.25">
      <c r="A155" s="11" t="s">
        <v>135</v>
      </c>
      <c r="B155" s="10" t="e">
        <f>COUNTIF(#REF!,'По ОО'!A155)</f>
        <v>#REF!</v>
      </c>
      <c r="C155" s="9" t="e">
        <f>COUNTIFS(#REF!,'По ОО'!A155,#REF!,C$1)</f>
        <v>#REF!</v>
      </c>
      <c r="D155" s="19">
        <v>13</v>
      </c>
      <c r="E155" s="20" t="e">
        <f>C155-D155</f>
        <v>#REF!</v>
      </c>
      <c r="F155" s="9" t="e">
        <f>COUNTIFS(#REF!,'По ОО'!A155,#REF!,F$1)</f>
        <v>#REF!</v>
      </c>
      <c r="G155" s="19"/>
      <c r="H155" s="20"/>
      <c r="I155" s="9" t="e">
        <f>COUNTIFS(#REF!,'По ОО'!A155,#REF!,I$1)</f>
        <v>#REF!</v>
      </c>
      <c r="J155" s="19"/>
      <c r="K155" s="20"/>
    </row>
    <row r="156" spans="1:12" s="8" customFormat="1" x14ac:dyDescent="0.25">
      <c r="A156" s="11" t="s">
        <v>40</v>
      </c>
      <c r="B156" s="10" t="e">
        <f>COUNTIF(#REF!,'По ОО'!A156)</f>
        <v>#REF!</v>
      </c>
      <c r="C156" s="9" t="e">
        <f>COUNTIFS(#REF!,'По ОО'!A156,#REF!,C$1)</f>
        <v>#REF!</v>
      </c>
      <c r="D156" s="19"/>
      <c r="E156" s="20"/>
      <c r="F156" s="9" t="e">
        <f>COUNTIFS(#REF!,'По ОО'!A156,#REF!,F$1)</f>
        <v>#REF!</v>
      </c>
      <c r="G156" s="19"/>
      <c r="H156" s="20"/>
      <c r="I156" s="9" t="e">
        <f>COUNTIFS(#REF!,'По ОО'!A156,#REF!,I$1)</f>
        <v>#REF!</v>
      </c>
      <c r="J156" s="19"/>
      <c r="K156" s="20"/>
    </row>
    <row r="157" spans="1:12" s="8" customFormat="1" x14ac:dyDescent="0.25">
      <c r="A157" s="11" t="s">
        <v>38</v>
      </c>
      <c r="B157" s="10" t="e">
        <f>COUNTIF(#REF!,'По ОО'!A157)</f>
        <v>#REF!</v>
      </c>
      <c r="C157" s="9" t="e">
        <f>COUNTIFS(#REF!,'По ОО'!A157,#REF!,C$1)</f>
        <v>#REF!</v>
      </c>
      <c r="D157" s="19">
        <v>53</v>
      </c>
      <c r="E157" s="20" t="e">
        <f>C157-D157</f>
        <v>#REF!</v>
      </c>
      <c r="F157" s="9" t="e">
        <f>COUNTIFS(#REF!,'По ОО'!A157,#REF!,F$1)</f>
        <v>#REF!</v>
      </c>
      <c r="G157" s="19">
        <v>56</v>
      </c>
      <c r="H157" s="20" t="e">
        <f>F157-G157</f>
        <v>#REF!</v>
      </c>
      <c r="I157" s="9" t="e">
        <f>COUNTIFS(#REF!,'По ОО'!A157,#REF!,I$1)</f>
        <v>#REF!</v>
      </c>
      <c r="J157" s="19">
        <v>42</v>
      </c>
      <c r="K157" s="20" t="e">
        <f>I157-J157</f>
        <v>#REF!</v>
      </c>
    </row>
    <row r="158" spans="1:12" s="8" customFormat="1" x14ac:dyDescent="0.25">
      <c r="A158" s="11" t="s">
        <v>37</v>
      </c>
      <c r="B158" s="10" t="e">
        <f>COUNTIF(#REF!,'По ОО'!A158)</f>
        <v>#REF!</v>
      </c>
      <c r="C158" s="9" t="e">
        <f>COUNTIFS(#REF!,'По ОО'!A158,#REF!,C$1)</f>
        <v>#REF!</v>
      </c>
      <c r="D158" s="19">
        <v>52</v>
      </c>
      <c r="E158" s="20" t="e">
        <f>C158-D158</f>
        <v>#REF!</v>
      </c>
      <c r="F158" s="9" t="e">
        <f>COUNTIFS(#REF!,'По ОО'!A158,#REF!,F$1)</f>
        <v>#REF!</v>
      </c>
      <c r="G158" s="19">
        <v>35</v>
      </c>
      <c r="H158" s="20" t="e">
        <f>F158-G158</f>
        <v>#REF!</v>
      </c>
      <c r="I158" s="9" t="e">
        <f>COUNTIFS(#REF!,'По ОО'!A158,#REF!,I$1)</f>
        <v>#REF!</v>
      </c>
      <c r="J158" s="19">
        <v>32</v>
      </c>
      <c r="K158" s="20" t="e">
        <f>I158-J158</f>
        <v>#REF!</v>
      </c>
    </row>
    <row r="159" spans="1:12" x14ac:dyDescent="0.25">
      <c r="A159" s="7" t="s">
        <v>161</v>
      </c>
      <c r="B159" s="6" t="e">
        <f>SUM(B3:B158)</f>
        <v>#REF!</v>
      </c>
      <c r="C159" s="4" t="e">
        <f>SUM(C3:C158)</f>
        <v>#REF!</v>
      </c>
      <c r="D159" s="4"/>
      <c r="E159" s="5"/>
      <c r="F159" s="4" t="e">
        <f>SUM(F3:F158)</f>
        <v>#REF!</v>
      </c>
      <c r="G159" s="4"/>
      <c r="H159" s="5"/>
      <c r="I159" s="4" t="e">
        <f>SUM(I3:I158)</f>
        <v>#REF!</v>
      </c>
      <c r="J159" s="4"/>
      <c r="K159" s="4"/>
      <c r="L159" s="1"/>
    </row>
  </sheetData>
  <autoFilter ref="C1:K159"/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36"/>
  <sheetViews>
    <sheetView tabSelected="1" zoomScale="115" zoomScaleNormal="115" workbookViewId="0">
      <selection activeCell="D37" sqref="D37"/>
    </sheetView>
  </sheetViews>
  <sheetFormatPr defaultRowHeight="12.75" x14ac:dyDescent="0.2"/>
  <cols>
    <col min="1" max="1" width="4.28515625" customWidth="1"/>
    <col min="2" max="2" width="33.85546875" customWidth="1"/>
  </cols>
  <sheetData>
    <row r="1" spans="1:9" ht="31.5" customHeight="1" x14ac:dyDescent="0.2">
      <c r="A1" s="76" t="s">
        <v>235</v>
      </c>
      <c r="B1" s="77"/>
      <c r="C1" s="77"/>
      <c r="D1" s="77"/>
      <c r="E1" s="77"/>
      <c r="F1" s="77"/>
      <c r="G1" s="77"/>
      <c r="H1" s="77"/>
      <c r="I1" s="77"/>
    </row>
    <row r="2" spans="1:9" ht="13.5" customHeight="1" x14ac:dyDescent="0.2">
      <c r="A2" s="82" t="s">
        <v>206</v>
      </c>
      <c r="B2" s="82" t="s">
        <v>207</v>
      </c>
      <c r="C2" s="82" t="s">
        <v>161</v>
      </c>
      <c r="D2" s="82"/>
      <c r="E2" s="82"/>
      <c r="F2" s="82"/>
      <c r="G2" s="82"/>
      <c r="H2" s="82"/>
      <c r="I2" s="82"/>
    </row>
    <row r="3" spans="1:9" ht="42.75" customHeight="1" x14ac:dyDescent="0.2">
      <c r="A3" s="82"/>
      <c r="B3" s="82"/>
      <c r="C3" s="80" t="s">
        <v>208</v>
      </c>
      <c r="D3" s="80" t="s">
        <v>209</v>
      </c>
      <c r="E3" s="80"/>
      <c r="F3" s="80" t="s">
        <v>210</v>
      </c>
      <c r="G3" s="80"/>
      <c r="H3" s="80" t="s">
        <v>211</v>
      </c>
      <c r="I3" s="80"/>
    </row>
    <row r="4" spans="1:9" x14ac:dyDescent="0.2">
      <c r="A4" s="82"/>
      <c r="B4" s="82"/>
      <c r="C4" s="80"/>
      <c r="D4" s="46" t="s">
        <v>212</v>
      </c>
      <c r="E4" s="46" t="s">
        <v>213</v>
      </c>
      <c r="F4" s="46" t="s">
        <v>212</v>
      </c>
      <c r="G4" s="46" t="s">
        <v>213</v>
      </c>
      <c r="H4" s="46" t="s">
        <v>212</v>
      </c>
      <c r="I4" s="46" t="s">
        <v>213</v>
      </c>
    </row>
    <row r="5" spans="1:9" ht="15.95" customHeight="1" x14ac:dyDescent="0.2">
      <c r="A5" s="34" t="s">
        <v>186</v>
      </c>
      <c r="B5" s="34" t="s">
        <v>187</v>
      </c>
      <c r="C5" s="31">
        <v>1866</v>
      </c>
      <c r="D5" s="31">
        <f>1141</f>
        <v>1141</v>
      </c>
      <c r="E5" s="37">
        <f>D5/C5</f>
        <v>0.61146838156484462</v>
      </c>
      <c r="F5" s="31">
        <v>97</v>
      </c>
      <c r="G5" s="37">
        <f t="shared" ref="G5:G22" si="0">F5/C5</f>
        <v>5.1982851018220796E-2</v>
      </c>
      <c r="H5" s="31">
        <v>22</v>
      </c>
      <c r="I5" s="52">
        <f>H5/C5</f>
        <v>1.1789924973204717E-2</v>
      </c>
    </row>
    <row r="6" spans="1:9" s="23" customFormat="1" ht="15.95" customHeight="1" x14ac:dyDescent="0.2">
      <c r="A6" s="36" t="s">
        <v>188</v>
      </c>
      <c r="B6" s="36" t="s">
        <v>189</v>
      </c>
      <c r="C6" s="31">
        <v>1662</v>
      </c>
      <c r="D6" s="31">
        <v>1007</v>
      </c>
      <c r="E6" s="37">
        <f t="shared" ref="E6:E21" si="1">D6/C6</f>
        <v>0.60589651022864022</v>
      </c>
      <c r="F6" s="31">
        <v>89</v>
      </c>
      <c r="G6" s="37">
        <f t="shared" si="0"/>
        <v>5.3549939831528282E-2</v>
      </c>
      <c r="H6" s="31">
        <v>13</v>
      </c>
      <c r="I6" s="35">
        <f t="shared" ref="I6:I22" si="2">H6/C6</f>
        <v>7.8219013237063786E-3</v>
      </c>
    </row>
    <row r="7" spans="1:9" ht="15.95" customHeight="1" x14ac:dyDescent="0.2">
      <c r="A7" s="34" t="s">
        <v>190</v>
      </c>
      <c r="B7" s="34" t="s">
        <v>184</v>
      </c>
      <c r="C7" s="41">
        <v>277</v>
      </c>
      <c r="D7" s="31">
        <v>187</v>
      </c>
      <c r="E7" s="37">
        <f t="shared" si="1"/>
        <v>0.67509025270758127</v>
      </c>
      <c r="F7" s="41">
        <v>14</v>
      </c>
      <c r="G7" s="37">
        <f t="shared" si="0"/>
        <v>5.0541516245487361E-2</v>
      </c>
      <c r="H7" s="41">
        <v>3</v>
      </c>
      <c r="I7" s="52">
        <f t="shared" si="2"/>
        <v>1.0830324909747292E-2</v>
      </c>
    </row>
    <row r="8" spans="1:9" ht="15.95" customHeight="1" x14ac:dyDescent="0.2">
      <c r="A8" s="34" t="s">
        <v>191</v>
      </c>
      <c r="B8" s="34" t="s">
        <v>185</v>
      </c>
      <c r="C8" s="41">
        <v>24</v>
      </c>
      <c r="D8" s="31">
        <v>13</v>
      </c>
      <c r="E8" s="37">
        <f t="shared" si="1"/>
        <v>0.54166666666666663</v>
      </c>
      <c r="F8" s="41">
        <v>0</v>
      </c>
      <c r="G8" s="37">
        <f t="shared" si="0"/>
        <v>0</v>
      </c>
      <c r="H8" s="41">
        <v>0</v>
      </c>
      <c r="I8" s="35">
        <f t="shared" si="2"/>
        <v>0</v>
      </c>
    </row>
    <row r="9" spans="1:9" ht="15.95" customHeight="1" x14ac:dyDescent="0.2">
      <c r="A9" s="34" t="s">
        <v>192</v>
      </c>
      <c r="B9" s="34" t="s">
        <v>193</v>
      </c>
      <c r="C9" s="31">
        <v>2073</v>
      </c>
      <c r="D9" s="31">
        <v>1285</v>
      </c>
      <c r="E9" s="37">
        <f t="shared" si="1"/>
        <v>0.61987457790641587</v>
      </c>
      <c r="F9" s="31">
        <v>112</v>
      </c>
      <c r="G9" s="37">
        <f t="shared" si="0"/>
        <v>5.4027978774722624E-2</v>
      </c>
      <c r="H9" s="31">
        <v>23</v>
      </c>
      <c r="I9" s="52">
        <f t="shared" si="2"/>
        <v>1.1095031355523395E-2</v>
      </c>
    </row>
    <row r="10" spans="1:9" ht="15.95" customHeight="1" x14ac:dyDescent="0.2">
      <c r="A10" s="34" t="s">
        <v>194</v>
      </c>
      <c r="B10" s="34" t="s">
        <v>183</v>
      </c>
      <c r="C10" s="41">
        <v>182</v>
      </c>
      <c r="D10" s="31">
        <v>113</v>
      </c>
      <c r="E10" s="37">
        <f t="shared" si="1"/>
        <v>0.62087912087912089</v>
      </c>
      <c r="F10" s="41">
        <v>7</v>
      </c>
      <c r="G10" s="37">
        <f t="shared" si="0"/>
        <v>3.8461538461538464E-2</v>
      </c>
      <c r="H10" s="41">
        <v>0</v>
      </c>
      <c r="I10" s="35">
        <f t="shared" si="2"/>
        <v>0</v>
      </c>
    </row>
    <row r="11" spans="1:9" ht="15.95" customHeight="1" x14ac:dyDescent="0.2">
      <c r="A11" s="34" t="s">
        <v>195</v>
      </c>
      <c r="B11" s="34" t="s">
        <v>173</v>
      </c>
      <c r="C11" s="31">
        <v>1562</v>
      </c>
      <c r="D11" s="31">
        <v>931</v>
      </c>
      <c r="E11" s="37">
        <f t="shared" si="1"/>
        <v>0.59603072983354677</v>
      </c>
      <c r="F11" s="31">
        <v>96</v>
      </c>
      <c r="G11" s="52">
        <f t="shared" si="0"/>
        <v>6.1459667093469908E-2</v>
      </c>
      <c r="H11" s="31">
        <v>8</v>
      </c>
      <c r="I11" s="35">
        <f t="shared" si="2"/>
        <v>5.1216389244558257E-3</v>
      </c>
    </row>
    <row r="12" spans="1:9" ht="15.95" customHeight="1" x14ac:dyDescent="0.2">
      <c r="A12" s="34" t="s">
        <v>196</v>
      </c>
      <c r="B12" s="34" t="s">
        <v>174</v>
      </c>
      <c r="C12" s="31">
        <v>907</v>
      </c>
      <c r="D12" s="31">
        <v>613</v>
      </c>
      <c r="E12" s="37">
        <f t="shared" si="1"/>
        <v>0.67585446527012127</v>
      </c>
      <c r="F12" s="31">
        <v>48</v>
      </c>
      <c r="G12" s="37">
        <f t="shared" si="0"/>
        <v>5.2921719955898568E-2</v>
      </c>
      <c r="H12" s="31">
        <v>15</v>
      </c>
      <c r="I12" s="48">
        <f t="shared" si="2"/>
        <v>1.6538037486218304E-2</v>
      </c>
    </row>
    <row r="13" spans="1:9" ht="15.95" customHeight="1" x14ac:dyDescent="0.2">
      <c r="A13" s="34" t="s">
        <v>197</v>
      </c>
      <c r="B13" s="34" t="s">
        <v>178</v>
      </c>
      <c r="C13" s="31">
        <v>604</v>
      </c>
      <c r="D13" s="31">
        <v>384</v>
      </c>
      <c r="E13" s="37">
        <f t="shared" si="1"/>
        <v>0.63576158940397354</v>
      </c>
      <c r="F13" s="31">
        <v>36</v>
      </c>
      <c r="G13" s="52">
        <f t="shared" si="0"/>
        <v>5.9602649006622516E-2</v>
      </c>
      <c r="H13" s="31">
        <v>8</v>
      </c>
      <c r="I13" s="48">
        <f t="shared" si="2"/>
        <v>1.3245033112582781E-2</v>
      </c>
    </row>
    <row r="14" spans="1:9" ht="15.95" customHeight="1" x14ac:dyDescent="0.2">
      <c r="A14" s="34" t="s">
        <v>198</v>
      </c>
      <c r="B14" s="34" t="s">
        <v>179</v>
      </c>
      <c r="C14" s="31">
        <v>1044</v>
      </c>
      <c r="D14" s="31">
        <v>678</v>
      </c>
      <c r="E14" s="37">
        <f t="shared" si="1"/>
        <v>0.64942528735632188</v>
      </c>
      <c r="F14" s="31">
        <v>62</v>
      </c>
      <c r="G14" s="52">
        <f t="shared" si="0"/>
        <v>5.938697318007663E-2</v>
      </c>
      <c r="H14" s="31">
        <v>8</v>
      </c>
      <c r="I14" s="35">
        <f t="shared" si="2"/>
        <v>7.6628352490421452E-3</v>
      </c>
    </row>
    <row r="15" spans="1:9" ht="15.95" customHeight="1" x14ac:dyDescent="0.2">
      <c r="A15" s="34" t="s">
        <v>199</v>
      </c>
      <c r="B15" s="34" t="s">
        <v>180</v>
      </c>
      <c r="C15" s="31">
        <v>264</v>
      </c>
      <c r="D15" s="31">
        <v>192</v>
      </c>
      <c r="E15" s="37">
        <f t="shared" si="1"/>
        <v>0.72727272727272729</v>
      </c>
      <c r="F15" s="31">
        <v>17</v>
      </c>
      <c r="G15" s="52">
        <f t="shared" si="0"/>
        <v>6.4393939393939392E-2</v>
      </c>
      <c r="H15" s="31">
        <v>2</v>
      </c>
      <c r="I15" s="35">
        <f t="shared" si="2"/>
        <v>7.575757575757576E-3</v>
      </c>
    </row>
    <row r="16" spans="1:9" ht="15.95" customHeight="1" x14ac:dyDescent="0.2">
      <c r="A16" s="34" t="s">
        <v>200</v>
      </c>
      <c r="B16" s="34" t="s">
        <v>175</v>
      </c>
      <c r="C16" s="31">
        <v>1355</v>
      </c>
      <c r="D16" s="31">
        <v>845</v>
      </c>
      <c r="E16" s="37">
        <f t="shared" si="1"/>
        <v>0.62361623616236161</v>
      </c>
      <c r="F16" s="31">
        <v>49</v>
      </c>
      <c r="G16" s="37">
        <f t="shared" si="0"/>
        <v>3.6162361623616239E-2</v>
      </c>
      <c r="H16" s="31">
        <v>7</v>
      </c>
      <c r="I16" s="35">
        <f t="shared" si="2"/>
        <v>5.1660516605166054E-3</v>
      </c>
    </row>
    <row r="17" spans="1:12" ht="15.95" customHeight="1" x14ac:dyDescent="0.2">
      <c r="A17" s="34" t="s">
        <v>201</v>
      </c>
      <c r="B17" s="34" t="s">
        <v>172</v>
      </c>
      <c r="C17" s="31">
        <v>6818</v>
      </c>
      <c r="D17" s="31">
        <v>4589</v>
      </c>
      <c r="E17" s="37">
        <f t="shared" si="1"/>
        <v>0.67307128190085064</v>
      </c>
      <c r="F17" s="31">
        <v>435</v>
      </c>
      <c r="G17" s="52">
        <f t="shared" si="0"/>
        <v>6.3801701378703432E-2</v>
      </c>
      <c r="H17" s="31">
        <v>80</v>
      </c>
      <c r="I17" s="52">
        <f t="shared" si="2"/>
        <v>1.1733646230566148E-2</v>
      </c>
      <c r="K17" s="47"/>
    </row>
    <row r="18" spans="1:12" ht="15.95" customHeight="1" x14ac:dyDescent="0.2">
      <c r="A18" s="34" t="s">
        <v>202</v>
      </c>
      <c r="B18" s="34" t="s">
        <v>176</v>
      </c>
      <c r="C18" s="31">
        <v>1010</v>
      </c>
      <c r="D18" s="31">
        <v>664</v>
      </c>
      <c r="E18" s="37">
        <f t="shared" si="1"/>
        <v>0.65742574257425745</v>
      </c>
      <c r="F18" s="31">
        <v>68</v>
      </c>
      <c r="G18" s="52">
        <f t="shared" si="0"/>
        <v>6.7326732673267331E-2</v>
      </c>
      <c r="H18" s="31">
        <v>8</v>
      </c>
      <c r="I18" s="35">
        <f t="shared" si="2"/>
        <v>7.9207920792079209E-3</v>
      </c>
    </row>
    <row r="19" spans="1:12" ht="15.95" customHeight="1" x14ac:dyDescent="0.2">
      <c r="A19" s="34" t="s">
        <v>203</v>
      </c>
      <c r="B19" s="34" t="s">
        <v>181</v>
      </c>
      <c r="C19" s="31">
        <v>1361</v>
      </c>
      <c r="D19" s="31">
        <v>853</v>
      </c>
      <c r="E19" s="37">
        <f t="shared" si="1"/>
        <v>0.62674504041146217</v>
      </c>
      <c r="F19" s="31">
        <v>70</v>
      </c>
      <c r="G19" s="37">
        <f t="shared" si="0"/>
        <v>5.1432770022042613E-2</v>
      </c>
      <c r="H19" s="31">
        <v>18</v>
      </c>
      <c r="I19" s="48">
        <f t="shared" si="2"/>
        <v>1.3225569434239529E-2</v>
      </c>
    </row>
    <row r="20" spans="1:12" ht="15.95" customHeight="1" x14ac:dyDescent="0.2">
      <c r="A20" s="34" t="s">
        <v>204</v>
      </c>
      <c r="B20" s="34" t="s">
        <v>177</v>
      </c>
      <c r="C20" s="31">
        <v>679</v>
      </c>
      <c r="D20" s="31">
        <v>401</v>
      </c>
      <c r="E20" s="37">
        <f t="shared" si="1"/>
        <v>0.59057437407952873</v>
      </c>
      <c r="F20" s="31">
        <v>41</v>
      </c>
      <c r="G20" s="52">
        <f t="shared" si="0"/>
        <v>6.0382916053019146E-2</v>
      </c>
      <c r="H20" s="31">
        <v>4</v>
      </c>
      <c r="I20" s="35">
        <f t="shared" si="2"/>
        <v>5.8910162002945507E-3</v>
      </c>
    </row>
    <row r="21" spans="1:12" ht="15.95" customHeight="1" x14ac:dyDescent="0.2">
      <c r="A21" s="34" t="s">
        <v>205</v>
      </c>
      <c r="B21" s="34" t="s">
        <v>182</v>
      </c>
      <c r="C21" s="41">
        <v>122</v>
      </c>
      <c r="D21" s="31">
        <v>92</v>
      </c>
      <c r="E21" s="37">
        <f t="shared" si="1"/>
        <v>0.75409836065573765</v>
      </c>
      <c r="F21" s="41">
        <v>10</v>
      </c>
      <c r="G21" s="48">
        <f t="shared" si="0"/>
        <v>8.1967213114754092E-2</v>
      </c>
      <c r="H21" s="41">
        <v>2</v>
      </c>
      <c r="I21" s="48">
        <f t="shared" si="2"/>
        <v>1.6393442622950821E-2</v>
      </c>
      <c r="J21" s="24"/>
      <c r="K21" s="24"/>
    </row>
    <row r="22" spans="1:12" s="21" customFormat="1" ht="15.95" customHeight="1" x14ac:dyDescent="0.2">
      <c r="A22" s="81" t="s">
        <v>218</v>
      </c>
      <c r="B22" s="81"/>
      <c r="C22" s="42">
        <f>SUM(C5:C21)</f>
        <v>21810</v>
      </c>
      <c r="D22" s="42">
        <f>SUM(D5:D21)</f>
        <v>13988</v>
      </c>
      <c r="E22" s="43">
        <f>D22/C22</f>
        <v>0.64135717560751948</v>
      </c>
      <c r="F22" s="42">
        <f>SUM(F5:F21)</f>
        <v>1251</v>
      </c>
      <c r="G22" s="44">
        <f t="shared" si="0"/>
        <v>5.7359009628610728E-2</v>
      </c>
      <c r="H22" s="42">
        <f>SUM(H5:H21)</f>
        <v>221</v>
      </c>
      <c r="I22" s="44">
        <f t="shared" si="2"/>
        <v>1.0132966529115085E-2</v>
      </c>
      <c r="J22" s="50"/>
      <c r="K22" s="50"/>
    </row>
    <row r="23" spans="1:12" s="22" customFormat="1" ht="15.95" customHeight="1" x14ac:dyDescent="0.2">
      <c r="A23" s="30" t="s">
        <v>214</v>
      </c>
      <c r="B23" s="38" t="s">
        <v>82</v>
      </c>
      <c r="C23" s="30">
        <v>121</v>
      </c>
      <c r="D23" s="30">
        <v>76</v>
      </c>
      <c r="E23" s="35">
        <f t="shared" ref="E23:E28" si="3">D23/C23</f>
        <v>0.62809917355371903</v>
      </c>
      <c r="F23" s="30">
        <v>4</v>
      </c>
      <c r="G23" s="39">
        <f t="shared" ref="G23:G28" si="4">F23/C23</f>
        <v>3.3057851239669422E-2</v>
      </c>
      <c r="H23" s="30">
        <v>0</v>
      </c>
      <c r="I23" s="35">
        <f t="shared" ref="I23:I28" si="5">H23/C23</f>
        <v>0</v>
      </c>
      <c r="J23" s="51"/>
      <c r="K23" s="51"/>
    </row>
    <row r="24" spans="1:12" s="22" customFormat="1" ht="15.95" customHeight="1" x14ac:dyDescent="0.2">
      <c r="A24" s="30" t="s">
        <v>215</v>
      </c>
      <c r="B24" s="38" t="s">
        <v>170</v>
      </c>
      <c r="C24" s="30">
        <v>35</v>
      </c>
      <c r="D24" s="30">
        <v>24</v>
      </c>
      <c r="E24" s="35">
        <f t="shared" si="3"/>
        <v>0.68571428571428572</v>
      </c>
      <c r="F24" s="30">
        <v>0</v>
      </c>
      <c r="G24" s="39">
        <f t="shared" si="4"/>
        <v>0</v>
      </c>
      <c r="H24" s="30">
        <v>0</v>
      </c>
      <c r="I24" s="35">
        <f t="shared" si="5"/>
        <v>0</v>
      </c>
    </row>
    <row r="25" spans="1:12" s="22" customFormat="1" ht="15.95" customHeight="1" x14ac:dyDescent="0.2">
      <c r="A25" s="30" t="s">
        <v>216</v>
      </c>
      <c r="B25" s="38" t="s">
        <v>171</v>
      </c>
      <c r="C25" s="30">
        <v>55</v>
      </c>
      <c r="D25" s="30">
        <v>42</v>
      </c>
      <c r="E25" s="35">
        <f t="shared" si="3"/>
        <v>0.76363636363636367</v>
      </c>
      <c r="F25" s="30">
        <v>3</v>
      </c>
      <c r="G25" s="39">
        <f t="shared" si="4"/>
        <v>5.4545454545454543E-2</v>
      </c>
      <c r="H25" s="30">
        <v>0</v>
      </c>
      <c r="I25" s="35">
        <f t="shared" si="5"/>
        <v>0</v>
      </c>
    </row>
    <row r="26" spans="1:12" s="22" customFormat="1" ht="15.95" customHeight="1" x14ac:dyDescent="0.2">
      <c r="A26" s="30" t="s">
        <v>217</v>
      </c>
      <c r="B26" s="38" t="s">
        <v>169</v>
      </c>
      <c r="C26" s="30">
        <v>350</v>
      </c>
      <c r="D26" s="30">
        <v>158</v>
      </c>
      <c r="E26" s="35">
        <f t="shared" si="3"/>
        <v>0.4514285714285714</v>
      </c>
      <c r="F26" s="30">
        <v>1</v>
      </c>
      <c r="G26" s="39">
        <f t="shared" si="4"/>
        <v>2.8571428571428571E-3</v>
      </c>
      <c r="H26" s="30">
        <v>1</v>
      </c>
      <c r="I26" s="35">
        <f t="shared" si="5"/>
        <v>2.8571428571428571E-3</v>
      </c>
      <c r="J26" s="49"/>
      <c r="K26" s="49"/>
      <c r="L26" s="49"/>
    </row>
    <row r="27" spans="1:12" s="29" customFormat="1" ht="15.95" customHeight="1" x14ac:dyDescent="0.2">
      <c r="A27" s="78" t="s">
        <v>218</v>
      </c>
      <c r="B27" s="78"/>
      <c r="C27" s="45">
        <f>SUM(C23:C26)</f>
        <v>561</v>
      </c>
      <c r="D27" s="45">
        <f>SUM(D23:D26)</f>
        <v>300</v>
      </c>
      <c r="E27" s="44">
        <f t="shared" si="3"/>
        <v>0.53475935828877008</v>
      </c>
      <c r="F27" s="45">
        <f>SUM(F23:F26)</f>
        <v>8</v>
      </c>
      <c r="G27" s="44">
        <f t="shared" si="4"/>
        <v>1.4260249554367201E-2</v>
      </c>
      <c r="H27" s="45">
        <f>SUM(H23:H26)</f>
        <v>1</v>
      </c>
      <c r="I27" s="44">
        <f t="shared" si="5"/>
        <v>1.7825311942959001E-3</v>
      </c>
      <c r="J27" s="49"/>
      <c r="K27" s="49"/>
      <c r="L27" s="49"/>
    </row>
    <row r="28" spans="1:12" s="21" customFormat="1" ht="15.95" customHeight="1" x14ac:dyDescent="0.2">
      <c r="A28" s="79" t="s">
        <v>161</v>
      </c>
      <c r="B28" s="79"/>
      <c r="C28" s="33">
        <f>C22+C27</f>
        <v>22371</v>
      </c>
      <c r="D28" s="33">
        <f>D22+D27</f>
        <v>14288</v>
      </c>
      <c r="E28" s="32">
        <f t="shared" si="3"/>
        <v>0.63868401054937196</v>
      </c>
      <c r="F28" s="33">
        <f>SUM(F22,F27)</f>
        <v>1259</v>
      </c>
      <c r="G28" s="32">
        <f t="shared" si="4"/>
        <v>5.6278217334942558E-2</v>
      </c>
      <c r="H28" s="33">
        <f>SUM(H22,H27)</f>
        <v>222</v>
      </c>
      <c r="I28" s="32">
        <f t="shared" si="5"/>
        <v>9.9235617540565906E-3</v>
      </c>
    </row>
    <row r="29" spans="1:12" x14ac:dyDescent="0.2">
      <c r="C29" s="28"/>
      <c r="D29" s="75" t="s">
        <v>238</v>
      </c>
      <c r="E29" s="75"/>
      <c r="F29" s="28"/>
      <c r="G29" s="73" t="s">
        <v>237</v>
      </c>
      <c r="H29" s="74"/>
      <c r="I29" s="74"/>
    </row>
    <row r="35" spans="5:7" x14ac:dyDescent="0.2">
      <c r="G35" s="53"/>
    </row>
    <row r="36" spans="5:7" x14ac:dyDescent="0.2">
      <c r="E36" s="53"/>
    </row>
  </sheetData>
  <autoFilter ref="A4:I29"/>
  <mergeCells count="13">
    <mergeCell ref="G29:I29"/>
    <mergeCell ref="D29:E29"/>
    <mergeCell ref="A1:I1"/>
    <mergeCell ref="A27:B27"/>
    <mergeCell ref="A28:B28"/>
    <mergeCell ref="H3:I3"/>
    <mergeCell ref="A22:B22"/>
    <mergeCell ref="C3:C4"/>
    <mergeCell ref="D3:E3"/>
    <mergeCell ref="F3:G3"/>
    <mergeCell ref="A2:A4"/>
    <mergeCell ref="B2:B4"/>
    <mergeCell ref="C2:I2"/>
  </mergeCells>
  <pageMargins left="0.7" right="0.7" top="0.75" bottom="0.75" header="0.3" footer="0.3"/>
  <pageSetup paperSize="9" orientation="landscape" r:id="rId1"/>
  <headerFooter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24"/>
  <sheetViews>
    <sheetView zoomScale="115" zoomScaleNormal="115" workbookViewId="0">
      <selection activeCell="B16" sqref="B16"/>
    </sheetView>
  </sheetViews>
  <sheetFormatPr defaultRowHeight="12.75" x14ac:dyDescent="0.2"/>
  <cols>
    <col min="1" max="1" width="15.5703125" customWidth="1"/>
    <col min="2" max="2" width="33.85546875" customWidth="1"/>
  </cols>
  <sheetData>
    <row r="1" spans="1:9" ht="31.5" customHeight="1" x14ac:dyDescent="0.2">
      <c r="A1" s="76" t="s">
        <v>239</v>
      </c>
      <c r="B1" s="77"/>
      <c r="C1" s="77"/>
      <c r="D1" s="77"/>
      <c r="E1" s="77"/>
      <c r="F1" s="77"/>
      <c r="G1" s="77"/>
      <c r="H1" s="77"/>
      <c r="I1" s="77"/>
    </row>
    <row r="2" spans="1:9" ht="13.5" thickBot="1" x14ac:dyDescent="0.25"/>
    <row r="3" spans="1:9" ht="90.75" thickBot="1" x14ac:dyDescent="0.25">
      <c r="A3" s="62" t="s">
        <v>219</v>
      </c>
      <c r="B3" s="63" t="s">
        <v>220</v>
      </c>
      <c r="C3" s="27" t="s">
        <v>221</v>
      </c>
      <c r="D3" s="27" t="s">
        <v>222</v>
      </c>
      <c r="E3" s="27" t="s">
        <v>223</v>
      </c>
      <c r="F3" s="27" t="s">
        <v>224</v>
      </c>
      <c r="G3" s="27" t="s">
        <v>225</v>
      </c>
      <c r="H3" s="64" t="s">
        <v>226</v>
      </c>
    </row>
    <row r="4" spans="1:9" ht="15" x14ac:dyDescent="0.25">
      <c r="A4" s="83" t="s">
        <v>240</v>
      </c>
      <c r="B4" s="25" t="s">
        <v>241</v>
      </c>
      <c r="C4" s="26" t="s">
        <v>242</v>
      </c>
      <c r="D4" s="26" t="s">
        <v>243</v>
      </c>
      <c r="E4" s="26">
        <v>31</v>
      </c>
      <c r="F4" s="26">
        <v>0</v>
      </c>
      <c r="G4" s="54">
        <v>0</v>
      </c>
      <c r="H4" s="55">
        <v>0</v>
      </c>
    </row>
    <row r="5" spans="1:9" ht="15" x14ac:dyDescent="0.25">
      <c r="A5" s="84"/>
      <c r="B5" s="25" t="s">
        <v>244</v>
      </c>
      <c r="C5" s="26" t="s">
        <v>245</v>
      </c>
      <c r="D5" s="26" t="s">
        <v>246</v>
      </c>
      <c r="E5" s="26">
        <v>497</v>
      </c>
      <c r="F5" s="56">
        <v>6</v>
      </c>
      <c r="G5" s="40">
        <v>4</v>
      </c>
      <c r="H5" s="55">
        <v>2.0099999999999998</v>
      </c>
    </row>
    <row r="6" spans="1:9" ht="15" x14ac:dyDescent="0.25">
      <c r="A6" s="85" t="s">
        <v>234</v>
      </c>
      <c r="B6" s="25" t="s">
        <v>247</v>
      </c>
      <c r="C6" s="26" t="s">
        <v>248</v>
      </c>
      <c r="D6" s="26" t="s">
        <v>249</v>
      </c>
      <c r="E6" s="26">
        <v>637</v>
      </c>
      <c r="F6" s="56">
        <v>30</v>
      </c>
      <c r="G6" s="40">
        <v>7</v>
      </c>
      <c r="H6" s="55">
        <v>5.81</v>
      </c>
    </row>
    <row r="7" spans="1:9" ht="15" x14ac:dyDescent="0.25">
      <c r="A7" s="86"/>
      <c r="B7" s="25" t="s">
        <v>250</v>
      </c>
      <c r="C7" s="26" t="s">
        <v>251</v>
      </c>
      <c r="D7" s="26" t="s">
        <v>252</v>
      </c>
      <c r="E7" s="26">
        <v>329</v>
      </c>
      <c r="F7" s="56">
        <v>20</v>
      </c>
      <c r="G7" s="40">
        <v>2</v>
      </c>
      <c r="H7" s="57">
        <v>6.69</v>
      </c>
    </row>
    <row r="8" spans="1:9" ht="15" x14ac:dyDescent="0.25">
      <c r="A8" s="86"/>
      <c r="B8" s="25" t="s">
        <v>253</v>
      </c>
      <c r="C8" s="26" t="s">
        <v>254</v>
      </c>
      <c r="D8" s="26" t="s">
        <v>255</v>
      </c>
      <c r="E8" s="26">
        <v>91</v>
      </c>
      <c r="F8" s="56">
        <v>3</v>
      </c>
      <c r="G8" s="40">
        <v>1</v>
      </c>
      <c r="H8" s="55">
        <v>4.4000000000000004</v>
      </c>
    </row>
    <row r="9" spans="1:9" ht="15" x14ac:dyDescent="0.25">
      <c r="A9" s="86"/>
      <c r="B9" s="25" t="s">
        <v>256</v>
      </c>
      <c r="C9" s="26" t="s">
        <v>257</v>
      </c>
      <c r="D9" s="26" t="s">
        <v>230</v>
      </c>
      <c r="E9" s="26">
        <v>351</v>
      </c>
      <c r="F9" s="56">
        <v>10</v>
      </c>
      <c r="G9" s="40">
        <v>1</v>
      </c>
      <c r="H9" s="55">
        <v>3.13</v>
      </c>
    </row>
    <row r="10" spans="1:9" ht="15" x14ac:dyDescent="0.25">
      <c r="A10" s="86"/>
      <c r="B10" s="25" t="s">
        <v>258</v>
      </c>
      <c r="C10" s="26" t="s">
        <v>259</v>
      </c>
      <c r="D10" s="26" t="s">
        <v>260</v>
      </c>
      <c r="E10" s="26">
        <v>191</v>
      </c>
      <c r="F10" s="56">
        <v>4</v>
      </c>
      <c r="G10" s="40">
        <v>0</v>
      </c>
      <c r="H10" s="55">
        <v>2.09</v>
      </c>
    </row>
    <row r="11" spans="1:9" ht="15" x14ac:dyDescent="0.25">
      <c r="A11" s="86"/>
      <c r="B11" s="25" t="s">
        <v>261</v>
      </c>
      <c r="C11" s="26" t="s">
        <v>262</v>
      </c>
      <c r="D11" s="26" t="s">
        <v>263</v>
      </c>
      <c r="E11" s="26">
        <v>396</v>
      </c>
      <c r="F11" s="56">
        <v>17</v>
      </c>
      <c r="G11" s="40">
        <v>4</v>
      </c>
      <c r="H11" s="55">
        <v>5.3</v>
      </c>
    </row>
    <row r="12" spans="1:9" ht="15" x14ac:dyDescent="0.25">
      <c r="A12" s="86"/>
      <c r="B12" s="25" t="s">
        <v>264</v>
      </c>
      <c r="C12" s="26" t="s">
        <v>265</v>
      </c>
      <c r="D12" s="26" t="s">
        <v>266</v>
      </c>
      <c r="E12" s="26">
        <v>427</v>
      </c>
      <c r="F12" s="56">
        <v>14</v>
      </c>
      <c r="G12" s="40">
        <v>4</v>
      </c>
      <c r="H12" s="55">
        <v>4.22</v>
      </c>
    </row>
    <row r="13" spans="1:9" ht="15" x14ac:dyDescent="0.25">
      <c r="A13" s="86"/>
      <c r="B13" s="25" t="s">
        <v>267</v>
      </c>
      <c r="C13" s="26" t="s">
        <v>268</v>
      </c>
      <c r="D13" s="26" t="s">
        <v>229</v>
      </c>
      <c r="E13" s="26">
        <v>144</v>
      </c>
      <c r="F13" s="56">
        <v>5</v>
      </c>
      <c r="G13" s="40">
        <v>3</v>
      </c>
      <c r="H13" s="55">
        <v>5.56</v>
      </c>
    </row>
    <row r="14" spans="1:9" ht="15" x14ac:dyDescent="0.25">
      <c r="A14" s="86"/>
      <c r="B14" s="25" t="s">
        <v>269</v>
      </c>
      <c r="C14" s="26" t="s">
        <v>270</v>
      </c>
      <c r="D14" s="26" t="s">
        <v>271</v>
      </c>
      <c r="E14" s="26">
        <v>99</v>
      </c>
      <c r="F14" s="56">
        <v>6</v>
      </c>
      <c r="G14" s="40">
        <v>0</v>
      </c>
      <c r="H14" s="55">
        <v>6.06</v>
      </c>
    </row>
    <row r="15" spans="1:9" ht="15" x14ac:dyDescent="0.25">
      <c r="A15" s="86"/>
      <c r="B15" s="25" t="s">
        <v>272</v>
      </c>
      <c r="C15" s="26" t="s">
        <v>273</v>
      </c>
      <c r="D15" s="26" t="s">
        <v>231</v>
      </c>
      <c r="E15" s="26">
        <v>116</v>
      </c>
      <c r="F15" s="56">
        <v>4</v>
      </c>
      <c r="G15" s="40">
        <v>0</v>
      </c>
      <c r="H15" s="55">
        <v>3.45</v>
      </c>
    </row>
    <row r="16" spans="1:9" ht="15" x14ac:dyDescent="0.25">
      <c r="A16" s="86"/>
      <c r="B16" s="25" t="s">
        <v>274</v>
      </c>
      <c r="C16" s="26" t="s">
        <v>275</v>
      </c>
      <c r="D16" s="26" t="s">
        <v>276</v>
      </c>
      <c r="E16" s="26">
        <v>354</v>
      </c>
      <c r="F16" s="56">
        <v>18</v>
      </c>
      <c r="G16" s="40">
        <v>2</v>
      </c>
      <c r="H16" s="55">
        <v>5.65</v>
      </c>
    </row>
    <row r="17" spans="1:8" ht="15" x14ac:dyDescent="0.25">
      <c r="A17" s="86"/>
      <c r="B17" s="25" t="s">
        <v>277</v>
      </c>
      <c r="C17" s="26" t="s">
        <v>278</v>
      </c>
      <c r="D17" s="26" t="s">
        <v>233</v>
      </c>
      <c r="E17" s="26">
        <v>248</v>
      </c>
      <c r="F17" s="56">
        <v>9</v>
      </c>
      <c r="G17" s="40">
        <v>0</v>
      </c>
      <c r="H17" s="55">
        <v>3.63</v>
      </c>
    </row>
    <row r="18" spans="1:8" ht="15" x14ac:dyDescent="0.25">
      <c r="A18" s="86"/>
      <c r="B18" s="25" t="s">
        <v>279</v>
      </c>
      <c r="C18" s="26" t="s">
        <v>280</v>
      </c>
      <c r="D18" s="26" t="s">
        <v>227</v>
      </c>
      <c r="E18" s="26">
        <v>377</v>
      </c>
      <c r="F18" s="56">
        <v>9</v>
      </c>
      <c r="G18" s="40">
        <v>1</v>
      </c>
      <c r="H18" s="55">
        <v>2.65</v>
      </c>
    </row>
    <row r="19" spans="1:8" ht="15" x14ac:dyDescent="0.25">
      <c r="A19" s="86"/>
      <c r="B19" s="25" t="s">
        <v>281</v>
      </c>
      <c r="C19" s="26" t="s">
        <v>282</v>
      </c>
      <c r="D19" s="26" t="s">
        <v>283</v>
      </c>
      <c r="E19" s="26">
        <v>236</v>
      </c>
      <c r="F19" s="56">
        <v>12</v>
      </c>
      <c r="G19" s="40">
        <v>0</v>
      </c>
      <c r="H19" s="55">
        <v>5.08</v>
      </c>
    </row>
    <row r="20" spans="1:8" ht="15" x14ac:dyDescent="0.25">
      <c r="A20" s="86"/>
      <c r="B20" s="25" t="s">
        <v>284</v>
      </c>
      <c r="C20" s="26" t="s">
        <v>285</v>
      </c>
      <c r="D20" s="26" t="s">
        <v>286</v>
      </c>
      <c r="E20" s="26">
        <v>405</v>
      </c>
      <c r="F20" s="56">
        <v>20</v>
      </c>
      <c r="G20" s="40">
        <v>4</v>
      </c>
      <c r="H20" s="55">
        <v>5.93</v>
      </c>
    </row>
    <row r="21" spans="1:8" ht="15" x14ac:dyDescent="0.25">
      <c r="A21" s="86"/>
      <c r="B21" s="25" t="s">
        <v>287</v>
      </c>
      <c r="C21" s="26" t="s">
        <v>288</v>
      </c>
      <c r="D21" s="26" t="s">
        <v>228</v>
      </c>
      <c r="E21" s="26">
        <v>194</v>
      </c>
      <c r="F21" s="56">
        <v>15</v>
      </c>
      <c r="G21" s="40">
        <v>3</v>
      </c>
      <c r="H21" s="57">
        <v>9.2799999999999994</v>
      </c>
    </row>
    <row r="22" spans="1:8" ht="15" x14ac:dyDescent="0.25">
      <c r="A22" s="84"/>
      <c r="B22" s="25" t="s">
        <v>289</v>
      </c>
      <c r="C22" s="26" t="s">
        <v>290</v>
      </c>
      <c r="D22" s="26" t="s">
        <v>291</v>
      </c>
      <c r="E22" s="26">
        <v>127</v>
      </c>
      <c r="F22" s="56">
        <v>10</v>
      </c>
      <c r="G22" s="40">
        <v>5</v>
      </c>
      <c r="H22" s="58">
        <v>11.81</v>
      </c>
    </row>
    <row r="23" spans="1:8" ht="15" x14ac:dyDescent="0.25">
      <c r="A23" s="59" t="s">
        <v>236</v>
      </c>
      <c r="B23" s="25" t="s">
        <v>292</v>
      </c>
      <c r="C23" s="26" t="s">
        <v>293</v>
      </c>
      <c r="D23" s="26" t="s">
        <v>232</v>
      </c>
      <c r="E23" s="26">
        <v>51</v>
      </c>
      <c r="F23" s="26">
        <v>1</v>
      </c>
      <c r="G23" s="54">
        <v>0</v>
      </c>
      <c r="H23" s="55">
        <v>1.96</v>
      </c>
    </row>
    <row r="24" spans="1:8" ht="14.25" x14ac:dyDescent="0.2">
      <c r="A24" s="87" t="s">
        <v>161</v>
      </c>
      <c r="B24" s="88"/>
      <c r="C24" s="88"/>
      <c r="D24" s="89"/>
      <c r="E24" s="60">
        <f>SUM(E3:E23)</f>
        <v>5301</v>
      </c>
      <c r="F24" s="60">
        <f>SUM(F4:F23)</f>
        <v>213</v>
      </c>
      <c r="G24" s="60">
        <f>SUM(G4:G23)</f>
        <v>41</v>
      </c>
      <c r="H24" s="61">
        <f>(G24+F24)/(E24/100)</f>
        <v>4.7915487643840784</v>
      </c>
    </row>
  </sheetData>
  <mergeCells count="4">
    <mergeCell ref="A4:A5"/>
    <mergeCell ref="A6:A22"/>
    <mergeCell ref="A24:D24"/>
    <mergeCell ref="A1:I1"/>
  </mergeCells>
  <conditionalFormatting sqref="H23">
    <cfRule type="cellIs" dxfId="6" priority="1" operator="greaterThan">
      <formula>"6.27 %"</formula>
    </cfRule>
    <cfRule type="cellIs" dxfId="5" priority="2" operator="greaterThan">
      <formula>"6.27 %"</formula>
    </cfRule>
    <cfRule type="cellIs" dxfId="4" priority="3" operator="greaterThan">
      <formula>"6.27 %"</formula>
    </cfRule>
    <cfRule type="cellIs" dxfId="3" priority="4" operator="greaterThan">
      <formula>"6.27 %"</formula>
    </cfRule>
    <cfRule type="cellIs" dxfId="2" priority="5" operator="greaterThan">
      <formula>"6.27%"</formula>
    </cfRule>
  </conditionalFormatting>
  <pageMargins left="0.7" right="0.7" top="0.75" bottom="0.75" header="0.3" footer="0.3"/>
  <pageSetup paperSize="9" orientation="landscape" r:id="rId1"/>
  <headerFooter>
    <oddHeader>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6"/>
  <sheetViews>
    <sheetView topLeftCell="C1" zoomScale="115" zoomScaleNormal="115" workbookViewId="0">
      <selection activeCell="N27" sqref="N27"/>
    </sheetView>
  </sheetViews>
  <sheetFormatPr defaultRowHeight="12.75" x14ac:dyDescent="0.2"/>
  <cols>
    <col min="1" max="1" width="4.42578125" customWidth="1"/>
    <col min="2" max="2" width="33.85546875" customWidth="1"/>
  </cols>
  <sheetData>
    <row r="1" spans="1:16" ht="31.5" customHeight="1" x14ac:dyDescent="0.2">
      <c r="A1" s="76" t="s">
        <v>239</v>
      </c>
      <c r="B1" s="77"/>
      <c r="C1" s="77"/>
      <c r="D1" s="77"/>
      <c r="E1" s="77"/>
      <c r="F1" s="77"/>
      <c r="G1" s="77"/>
      <c r="H1" s="77"/>
      <c r="I1" s="77"/>
    </row>
    <row r="4" spans="1:16" ht="15" x14ac:dyDescent="0.25">
      <c r="B4" s="65" t="s">
        <v>294</v>
      </c>
      <c r="C4" s="90" t="s">
        <v>295</v>
      </c>
      <c r="D4" s="91"/>
      <c r="E4" s="91"/>
      <c r="F4" s="91"/>
      <c r="G4" s="92"/>
      <c r="H4" s="90" t="s">
        <v>296</v>
      </c>
      <c r="I4" s="91"/>
      <c r="J4" s="91"/>
      <c r="K4" s="91"/>
      <c r="L4" s="92"/>
      <c r="M4" s="66" t="s">
        <v>218</v>
      </c>
      <c r="N4" s="66" t="s">
        <v>297</v>
      </c>
      <c r="O4" s="66" t="s">
        <v>298</v>
      </c>
      <c r="P4" s="8"/>
    </row>
    <row r="5" spans="1:16" ht="15" x14ac:dyDescent="0.25">
      <c r="B5" s="66"/>
      <c r="C5" s="67" t="s">
        <v>168</v>
      </c>
      <c r="D5" s="67" t="s">
        <v>167</v>
      </c>
      <c r="E5" s="67" t="s">
        <v>165</v>
      </c>
      <c r="F5" s="67" t="s">
        <v>166</v>
      </c>
      <c r="G5" s="67" t="s">
        <v>164</v>
      </c>
      <c r="H5" s="67" t="s">
        <v>168</v>
      </c>
      <c r="I5" s="67" t="s">
        <v>167</v>
      </c>
      <c r="J5" s="67" t="s">
        <v>165</v>
      </c>
      <c r="K5" s="67" t="s">
        <v>166</v>
      </c>
      <c r="L5" s="67" t="s">
        <v>164</v>
      </c>
      <c r="M5" s="67"/>
      <c r="N5" s="67"/>
      <c r="O5" s="66"/>
      <c r="P5" s="8"/>
    </row>
    <row r="6" spans="1:16" ht="15" x14ac:dyDescent="0.25">
      <c r="B6" s="68" t="s">
        <v>299</v>
      </c>
      <c r="C6" s="66">
        <v>38</v>
      </c>
      <c r="D6" s="66">
        <v>34</v>
      </c>
      <c r="E6" s="66">
        <v>0</v>
      </c>
      <c r="F6" s="66">
        <v>0</v>
      </c>
      <c r="G6" s="66">
        <v>4</v>
      </c>
      <c r="H6" s="66">
        <v>44</v>
      </c>
      <c r="I6" s="66">
        <v>33</v>
      </c>
      <c r="J6" s="66">
        <v>0</v>
      </c>
      <c r="K6" s="66">
        <v>0</v>
      </c>
      <c r="L6" s="66">
        <v>11</v>
      </c>
      <c r="M6" s="66">
        <f>C6+H6</f>
        <v>82</v>
      </c>
      <c r="N6" s="66">
        <f>D6+I6</f>
        <v>67</v>
      </c>
      <c r="O6" s="66">
        <f>N6/M6</f>
        <v>0.81707317073170727</v>
      </c>
      <c r="P6" s="8"/>
    </row>
  </sheetData>
  <mergeCells count="3">
    <mergeCell ref="C4:G4"/>
    <mergeCell ref="H4:L4"/>
    <mergeCell ref="A1:I1"/>
  </mergeCells>
  <conditionalFormatting sqref="O6">
    <cfRule type="cellIs" dxfId="1" priority="1" operator="lessThan">
      <formula>0.75</formula>
    </cfRule>
    <cfRule type="cellIs" dxfId="0" priority="2" operator="lessThan">
      <formula>0.7999</formula>
    </cfRule>
  </conditionalFormatting>
  <pageMargins left="0.7" right="0.7" top="0.75" bottom="0.75" header="0.3" footer="0.3"/>
  <pageSetup paperSize="9" orientation="landscape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 ОО</vt:lpstr>
      <vt:lpstr>ОО</vt:lpstr>
      <vt:lpstr>СПО</vt:lpstr>
      <vt:lpstr>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Кизенкова С.П.</cp:lastModifiedBy>
  <cp:lastPrinted>2021-11-16T11:34:58Z</cp:lastPrinted>
  <dcterms:created xsi:type="dcterms:W3CDTF">2016-12-06T21:48:47Z</dcterms:created>
  <dcterms:modified xsi:type="dcterms:W3CDTF">2022-10-21T12:32:38Z</dcterms:modified>
</cp:coreProperties>
</file>