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Работа Настя\Кузнецов\НОК\2024-2025\!ИТОГИ 2024 ГОД\"/>
    </mc:Choice>
  </mc:AlternateContent>
  <bookViews>
    <workbookView xWindow="-105" yWindow="-105" windowWidth="23250" windowHeight="12450"/>
  </bookViews>
  <sheets>
    <sheet name="Таб 1" sheetId="2" r:id="rId1"/>
    <sheet name="Таб 2" sheetId="21" r:id="rId2"/>
    <sheet name="Китог" sheetId="13" state="hidden" r:id="rId3"/>
    <sheet name="Лист4" sheetId="18" state="hidden" r:id="rId4"/>
    <sheet name="Лист1" sheetId="8" state="hidden" r:id="rId5"/>
    <sheet name="перечень" sheetId="15" state="hidden" r:id="rId6"/>
    <sheet name="Таб 2 стар" sheetId="5" state="hidden" r:id="rId7"/>
  </sheets>
  <definedNames>
    <definedName name="_xlnm._FilterDatabase" localSheetId="2" hidden="1">Китог!$A$2:$AL$68</definedName>
    <definedName name="_xlnm._FilterDatabase" localSheetId="4" hidden="1">Лист1!$D$1:$AK$66</definedName>
    <definedName name="_xlnm._FilterDatabase" localSheetId="3" hidden="1">Лист4!$I$1:$M$141</definedName>
    <definedName name="_xlnm._FilterDatabase" localSheetId="1" hidden="1">'Таб 2'!$A$5:$DE$80</definedName>
    <definedName name="_xlnm._FilterDatabase" localSheetId="6" hidden="1">'Таб 2 стар'!$A$7:$CZ$79</definedName>
    <definedName name="_xlnm.Print_Area" localSheetId="0">'Таб 1'!$A$1:$D$74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B72" i="21" l="1"/>
  <c r="B40" i="2" l="1"/>
  <c r="DD40" i="21"/>
  <c r="DE40" i="21" s="1"/>
  <c r="DA40" i="21"/>
  <c r="DB40" i="21" s="1"/>
  <c r="CU40" i="21"/>
  <c r="CV40" i="21" s="1"/>
  <c r="CR40" i="21"/>
  <c r="CS40" i="21" s="1"/>
  <c r="CL40" i="21"/>
  <c r="CM40" i="21" s="1"/>
  <c r="CI40" i="21"/>
  <c r="CJ40" i="21" s="1"/>
  <c r="CC40" i="21"/>
  <c r="CD40" i="21" s="1"/>
  <c r="BZ40" i="21"/>
  <c r="CA40" i="21" s="1"/>
  <c r="BW40" i="21"/>
  <c r="BX40" i="21" s="1"/>
  <c r="BT40" i="21"/>
  <c r="BU40" i="21" s="1"/>
  <c r="BQ40" i="21"/>
  <c r="BR40" i="21" s="1"/>
  <c r="BN40" i="21"/>
  <c r="BO40" i="21" s="1"/>
  <c r="BK40" i="21"/>
  <c r="BL40" i="21" s="1"/>
  <c r="BH40" i="21"/>
  <c r="BI40" i="21" s="1"/>
  <c r="BE40" i="21"/>
  <c r="BF40" i="21" s="1"/>
  <c r="BB40" i="21"/>
  <c r="BC40" i="21" s="1"/>
  <c r="AY40" i="21"/>
  <c r="AZ40" i="21" s="1"/>
  <c r="AV40" i="21"/>
  <c r="AW40" i="21" s="1"/>
  <c r="AS40" i="21"/>
  <c r="AT40" i="21" s="1"/>
  <c r="AP40" i="21"/>
  <c r="AQ40" i="21" s="1"/>
  <c r="AN40" i="21"/>
  <c r="AJ40" i="21"/>
  <c r="AK40" i="21" s="1"/>
  <c r="AH40" i="21"/>
  <c r="AD40" i="21"/>
  <c r="AE40" i="21" s="1"/>
  <c r="AA40" i="21"/>
  <c r="AB40" i="21" s="1"/>
  <c r="X40" i="21"/>
  <c r="Y40" i="21" s="1"/>
  <c r="U40" i="21"/>
  <c r="V40" i="21" s="1"/>
  <c r="R40" i="21"/>
  <c r="S40" i="21" s="1"/>
  <c r="P40" i="21"/>
  <c r="L40" i="21"/>
  <c r="M40" i="21" s="1"/>
  <c r="I40" i="21"/>
  <c r="J40" i="21" s="1"/>
  <c r="F40" i="21"/>
  <c r="G40" i="21" s="1"/>
  <c r="Y27" i="21" l="1"/>
  <c r="Q2" i="21" l="1"/>
  <c r="Q1" i="21" s="1"/>
  <c r="S65" i="21"/>
  <c r="S51" i="21"/>
  <c r="S24" i="21"/>
  <c r="S23" i="21"/>
  <c r="S22" i="21"/>
  <c r="S21" i="21"/>
  <c r="R1" i="21" l="1"/>
  <c r="R2" i="21"/>
  <c r="AH25" i="21"/>
  <c r="S2" i="21" l="1"/>
  <c r="S10" i="21"/>
  <c r="S25" i="21"/>
  <c r="S19" i="21"/>
  <c r="S13" i="21"/>
  <c r="S9" i="21"/>
  <c r="S1" i="21"/>
  <c r="B43" i="2"/>
  <c r="B42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39" i="2"/>
  <c r="S8" i="21" l="1"/>
  <c r="AQ9" i="21"/>
  <c r="AQ10" i="21"/>
  <c r="AH28" i="21"/>
  <c r="AB33" i="21"/>
  <c r="BL15" i="21"/>
  <c r="BU15" i="21"/>
  <c r="BX15" i="21"/>
  <c r="CA15" i="21"/>
  <c r="CG15" i="21"/>
  <c r="DB14" i="21"/>
  <c r="AT13" i="21"/>
  <c r="Y8" i="21"/>
  <c r="AE8" i="21"/>
  <c r="AT8" i="21"/>
  <c r="AE9" i="21"/>
  <c r="AH9" i="21"/>
  <c r="AN9" i="21"/>
  <c r="AT9" i="21"/>
  <c r="B32" i="2"/>
  <c r="AK8" i="21" l="1"/>
  <c r="CM15" i="21"/>
  <c r="CJ15" i="21"/>
  <c r="BO15" i="21"/>
  <c r="Y9" i="21"/>
  <c r="V9" i="21"/>
  <c r="AN8" i="21"/>
  <c r="P12" i="21"/>
  <c r="CP15" i="21"/>
  <c r="CD15" i="21"/>
  <c r="BR15" i="21"/>
  <c r="Y10" i="21"/>
  <c r="AK9" i="21"/>
  <c r="AH8" i="21"/>
  <c r="V8" i="21"/>
  <c r="Y7" i="21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3" i="2"/>
  <c r="B34" i="2"/>
  <c r="B35" i="2"/>
  <c r="B36" i="2"/>
  <c r="B37" i="2"/>
  <c r="B38" i="2"/>
  <c r="B7" i="2"/>
  <c r="F70" i="13" l="1"/>
  <c r="G70" i="13"/>
  <c r="H70" i="13"/>
  <c r="I70" i="13"/>
  <c r="J70" i="13"/>
  <c r="K70" i="13"/>
  <c r="L70" i="13"/>
  <c r="M70" i="13"/>
  <c r="N70" i="13"/>
  <c r="O70" i="13"/>
  <c r="P70" i="13"/>
  <c r="Q70" i="13"/>
  <c r="R70" i="13"/>
  <c r="S70" i="13"/>
  <c r="T70" i="13"/>
  <c r="U70" i="13"/>
  <c r="V70" i="13"/>
  <c r="W70" i="13"/>
  <c r="X70" i="13"/>
  <c r="Y70" i="13"/>
  <c r="Z70" i="13"/>
  <c r="AA70" i="13"/>
  <c r="AB70" i="13"/>
  <c r="AC70" i="13"/>
  <c r="AD70" i="13"/>
  <c r="AE70" i="13"/>
  <c r="AF70" i="13"/>
  <c r="AG70" i="13"/>
  <c r="AH70" i="13"/>
  <c r="AI70" i="13"/>
  <c r="AJ70" i="13"/>
  <c r="AK70" i="13"/>
  <c r="AL70" i="13"/>
  <c r="E70" i="13"/>
  <c r="G2" i="18"/>
  <c r="J6" i="18" s="1"/>
  <c r="I6" i="18" s="1"/>
  <c r="G3" i="18"/>
  <c r="J11" i="18" s="1"/>
  <c r="I11" i="18" s="1"/>
  <c r="G4" i="18"/>
  <c r="J19" i="18" s="1"/>
  <c r="I19" i="18" s="1"/>
  <c r="G5" i="18"/>
  <c r="J20" i="18" s="1"/>
  <c r="I20" i="18" s="1"/>
  <c r="G6" i="18"/>
  <c r="J22" i="18" s="1"/>
  <c r="I22" i="18" s="1"/>
  <c r="G7" i="18"/>
  <c r="J27" i="18" s="1"/>
  <c r="I27" i="18" s="1"/>
  <c r="G8" i="18"/>
  <c r="J35" i="18" s="1"/>
  <c r="I35" i="18" s="1"/>
  <c r="G9" i="18"/>
  <c r="J36" i="18" s="1"/>
  <c r="I36" i="18" s="1"/>
  <c r="G10" i="18"/>
  <c r="J38" i="18" s="1"/>
  <c r="I38" i="18" s="1"/>
  <c r="G11" i="18"/>
  <c r="J43" i="18" s="1"/>
  <c r="I43" i="18" s="1"/>
  <c r="G12" i="18"/>
  <c r="J45" i="18" s="1"/>
  <c r="I45" i="18" s="1"/>
  <c r="G13" i="18"/>
  <c r="J51" i="18" s="1"/>
  <c r="I51" i="18" s="1"/>
  <c r="G14" i="18"/>
  <c r="J54" i="18" s="1"/>
  <c r="I54" i="18" s="1"/>
  <c r="G15" i="18"/>
  <c r="J59" i="18" s="1"/>
  <c r="I59" i="18" s="1"/>
  <c r="G16" i="18"/>
  <c r="J65" i="18" s="1"/>
  <c r="I65" i="18" s="1"/>
  <c r="G17" i="18"/>
  <c r="J67" i="18" s="1"/>
  <c r="I67" i="18" s="1"/>
  <c r="G18" i="18"/>
  <c r="J70" i="18" s="1"/>
  <c r="I70" i="18" s="1"/>
  <c r="G19" i="18"/>
  <c r="J71" i="18" s="1"/>
  <c r="I71" i="18" s="1"/>
  <c r="G20" i="18"/>
  <c r="J73" i="18" s="1"/>
  <c r="I73" i="18" s="1"/>
  <c r="G21" i="18"/>
  <c r="J75" i="18" s="1"/>
  <c r="I75" i="18" s="1"/>
  <c r="G22" i="18"/>
  <c r="J83" i="18" s="1"/>
  <c r="I83" i="18" s="1"/>
  <c r="G23" i="18"/>
  <c r="J91" i="18" s="1"/>
  <c r="I91" i="18" s="1"/>
  <c r="G24" i="18"/>
  <c r="J94" i="18" s="1"/>
  <c r="I94" i="18" s="1"/>
  <c r="G25" i="18"/>
  <c r="J99" i="18" s="1"/>
  <c r="I99" i="18" s="1"/>
  <c r="G26" i="18"/>
  <c r="J107" i="18" s="1"/>
  <c r="I107" i="18" s="1"/>
  <c r="G27" i="18"/>
  <c r="J115" i="18" s="1"/>
  <c r="I115" i="18" s="1"/>
  <c r="G28" i="18"/>
  <c r="J123" i="18" s="1"/>
  <c r="I123" i="18" s="1"/>
  <c r="G29" i="18"/>
  <c r="J131" i="18" s="1"/>
  <c r="I131" i="18" s="1"/>
  <c r="G30" i="18"/>
  <c r="J132" i="18" s="1"/>
  <c r="I132" i="18" s="1"/>
  <c r="G31" i="18"/>
  <c r="J133" i="18" s="1"/>
  <c r="I133" i="18" s="1"/>
  <c r="G32" i="18"/>
  <c r="J135" i="18" s="1"/>
  <c r="I135" i="18" s="1"/>
  <c r="G33" i="18"/>
  <c r="J139" i="18" s="1"/>
  <c r="I139" i="18" s="1"/>
  <c r="G34" i="18"/>
  <c r="G1" i="18"/>
  <c r="J3" i="18" s="1"/>
  <c r="I3" i="18" s="1"/>
  <c r="D2" i="18"/>
  <c r="D3" i="18"/>
  <c r="D4" i="18"/>
  <c r="D5" i="18"/>
  <c r="D6" i="18"/>
  <c r="D7" i="18"/>
  <c r="D8" i="18"/>
  <c r="D9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D26" i="18"/>
  <c r="D27" i="18"/>
  <c r="D28" i="18"/>
  <c r="D29" i="18"/>
  <c r="D30" i="18"/>
  <c r="D31" i="18"/>
  <c r="D32" i="18"/>
  <c r="D33" i="18"/>
  <c r="D34" i="18"/>
  <c r="D1" i="18"/>
  <c r="J128" i="18" l="1"/>
  <c r="I128" i="18" s="1"/>
  <c r="J56" i="18"/>
  <c r="I56" i="18" s="1"/>
  <c r="J136" i="18"/>
  <c r="I136" i="18" s="1"/>
  <c r="J64" i="18"/>
  <c r="I64" i="18" s="1"/>
  <c r="J120" i="18"/>
  <c r="I120" i="18" s="1"/>
  <c r="J48" i="18"/>
  <c r="I48" i="18" s="1"/>
  <c r="J112" i="18"/>
  <c r="I112" i="18" s="1"/>
  <c r="J40" i="18"/>
  <c r="I40" i="18" s="1"/>
  <c r="J104" i="18"/>
  <c r="I104" i="18" s="1"/>
  <c r="J32" i="18"/>
  <c r="I32" i="18" s="1"/>
  <c r="J96" i="18"/>
  <c r="I96" i="18" s="1"/>
  <c r="J24" i="18"/>
  <c r="I24" i="18" s="1"/>
  <c r="J88" i="18"/>
  <c r="I88" i="18" s="1"/>
  <c r="J16" i="18"/>
  <c r="I16" i="18" s="1"/>
  <c r="J80" i="18"/>
  <c r="I80" i="18" s="1"/>
  <c r="J8" i="18"/>
  <c r="I8" i="18" s="1"/>
  <c r="J72" i="18"/>
  <c r="I72" i="18" s="1"/>
  <c r="J138" i="18"/>
  <c r="I138" i="18" s="1"/>
  <c r="J130" i="18"/>
  <c r="I130" i="18" s="1"/>
  <c r="J122" i="18"/>
  <c r="I122" i="18" s="1"/>
  <c r="J114" i="18"/>
  <c r="I114" i="18" s="1"/>
  <c r="J106" i="18"/>
  <c r="I106" i="18" s="1"/>
  <c r="J98" i="18"/>
  <c r="I98" i="18" s="1"/>
  <c r="J90" i="18"/>
  <c r="I90" i="18" s="1"/>
  <c r="J82" i="18"/>
  <c r="I82" i="18" s="1"/>
  <c r="J74" i="18"/>
  <c r="I74" i="18" s="1"/>
  <c r="J66" i="18"/>
  <c r="I66" i="18" s="1"/>
  <c r="J58" i="18"/>
  <c r="I58" i="18" s="1"/>
  <c r="J50" i="18"/>
  <c r="I50" i="18" s="1"/>
  <c r="J42" i="18"/>
  <c r="I42" i="18" s="1"/>
  <c r="J34" i="18"/>
  <c r="I34" i="18" s="1"/>
  <c r="J26" i="18"/>
  <c r="I26" i="18" s="1"/>
  <c r="J18" i="18"/>
  <c r="I18" i="18" s="1"/>
  <c r="J10" i="18"/>
  <c r="I10" i="18" s="1"/>
  <c r="J137" i="18"/>
  <c r="I137" i="18" s="1"/>
  <c r="J129" i="18"/>
  <c r="I129" i="18" s="1"/>
  <c r="J121" i="18"/>
  <c r="I121" i="18" s="1"/>
  <c r="J113" i="18"/>
  <c r="I113" i="18" s="1"/>
  <c r="J105" i="18"/>
  <c r="I105" i="18" s="1"/>
  <c r="J97" i="18"/>
  <c r="I97" i="18" s="1"/>
  <c r="J89" i="18"/>
  <c r="I89" i="18" s="1"/>
  <c r="J81" i="18"/>
  <c r="I81" i="18" s="1"/>
  <c r="J57" i="18"/>
  <c r="I57" i="18" s="1"/>
  <c r="J49" i="18"/>
  <c r="I49" i="18" s="1"/>
  <c r="J41" i="18"/>
  <c r="I41" i="18" s="1"/>
  <c r="J33" i="18"/>
  <c r="I33" i="18" s="1"/>
  <c r="J25" i="18"/>
  <c r="I25" i="18" s="1"/>
  <c r="J17" i="18"/>
  <c r="I17" i="18" s="1"/>
  <c r="J9" i="18"/>
  <c r="I9" i="18" s="1"/>
  <c r="J127" i="18"/>
  <c r="I127" i="18" s="1"/>
  <c r="J119" i="18"/>
  <c r="I119" i="18" s="1"/>
  <c r="J111" i="18"/>
  <c r="I111" i="18" s="1"/>
  <c r="J103" i="18"/>
  <c r="I103" i="18" s="1"/>
  <c r="J95" i="18"/>
  <c r="I95" i="18" s="1"/>
  <c r="J87" i="18"/>
  <c r="I87" i="18" s="1"/>
  <c r="J79" i="18"/>
  <c r="I79" i="18" s="1"/>
  <c r="J63" i="18"/>
  <c r="I63" i="18" s="1"/>
  <c r="J55" i="18"/>
  <c r="I55" i="18" s="1"/>
  <c r="J47" i="18"/>
  <c r="I47" i="18" s="1"/>
  <c r="J39" i="18"/>
  <c r="I39" i="18" s="1"/>
  <c r="J31" i="18"/>
  <c r="I31" i="18" s="1"/>
  <c r="J23" i="18"/>
  <c r="I23" i="18" s="1"/>
  <c r="J15" i="18"/>
  <c r="I15" i="18" s="1"/>
  <c r="J7" i="18"/>
  <c r="I7" i="18" s="1"/>
  <c r="J2" i="18"/>
  <c r="I2" i="18" s="1"/>
  <c r="J134" i="18"/>
  <c r="I134" i="18" s="1"/>
  <c r="J126" i="18"/>
  <c r="I126" i="18" s="1"/>
  <c r="J118" i="18"/>
  <c r="I118" i="18" s="1"/>
  <c r="J110" i="18"/>
  <c r="I110" i="18" s="1"/>
  <c r="J102" i="18"/>
  <c r="I102" i="18" s="1"/>
  <c r="J86" i="18"/>
  <c r="I86" i="18" s="1"/>
  <c r="J78" i="18"/>
  <c r="I78" i="18" s="1"/>
  <c r="J62" i="18"/>
  <c r="I62" i="18" s="1"/>
  <c r="J46" i="18"/>
  <c r="I46" i="18" s="1"/>
  <c r="J30" i="18"/>
  <c r="I30" i="18" s="1"/>
  <c r="J14" i="18"/>
  <c r="I14" i="18" s="1"/>
  <c r="J141" i="18"/>
  <c r="I141" i="18" s="1"/>
  <c r="J125" i="18"/>
  <c r="I125" i="18" s="1"/>
  <c r="J117" i="18"/>
  <c r="I117" i="18" s="1"/>
  <c r="J109" i="18"/>
  <c r="I109" i="18" s="1"/>
  <c r="J101" i="18"/>
  <c r="I101" i="18" s="1"/>
  <c r="J93" i="18"/>
  <c r="I93" i="18" s="1"/>
  <c r="J85" i="18"/>
  <c r="I85" i="18" s="1"/>
  <c r="J77" i="18"/>
  <c r="I77" i="18" s="1"/>
  <c r="J69" i="18"/>
  <c r="I69" i="18" s="1"/>
  <c r="J61" i="18"/>
  <c r="I61" i="18" s="1"/>
  <c r="J53" i="18"/>
  <c r="I53" i="18" s="1"/>
  <c r="J37" i="18"/>
  <c r="I37" i="18" s="1"/>
  <c r="J29" i="18"/>
  <c r="I29" i="18" s="1"/>
  <c r="J21" i="18"/>
  <c r="I21" i="18" s="1"/>
  <c r="J13" i="18"/>
  <c r="I13" i="18" s="1"/>
  <c r="J5" i="18"/>
  <c r="I5" i="18" s="1"/>
  <c r="J140" i="18"/>
  <c r="I140" i="18" s="1"/>
  <c r="J124" i="18"/>
  <c r="I124" i="18" s="1"/>
  <c r="J116" i="18"/>
  <c r="I116" i="18" s="1"/>
  <c r="J108" i="18"/>
  <c r="I108" i="18" s="1"/>
  <c r="J100" i="18"/>
  <c r="I100" i="18" s="1"/>
  <c r="J92" i="18"/>
  <c r="I92" i="18" s="1"/>
  <c r="J84" i="18"/>
  <c r="I84" i="18" s="1"/>
  <c r="J76" i="18"/>
  <c r="I76" i="18" s="1"/>
  <c r="J68" i="18"/>
  <c r="I68" i="18" s="1"/>
  <c r="J60" i="18"/>
  <c r="I60" i="18" s="1"/>
  <c r="J52" i="18"/>
  <c r="I52" i="18" s="1"/>
  <c r="J44" i="18"/>
  <c r="I44" i="18" s="1"/>
  <c r="J28" i="18"/>
  <c r="I28" i="18" s="1"/>
  <c r="J12" i="18"/>
  <c r="I12" i="18" s="1"/>
  <c r="J4" i="18"/>
  <c r="I4" i="18" s="1"/>
  <c r="R71" i="21" l="1"/>
  <c r="S71" i="21" s="1"/>
  <c r="R33" i="21"/>
  <c r="S33" i="21" s="1"/>
  <c r="R39" i="21"/>
  <c r="S39" i="21" s="1"/>
  <c r="R59" i="21"/>
  <c r="S59" i="21" s="1"/>
  <c r="R12" i="21"/>
  <c r="S12" i="21" s="1"/>
  <c r="R32" i="21"/>
  <c r="S32" i="21" s="1"/>
  <c r="R52" i="21"/>
  <c r="S52" i="21" s="1"/>
  <c r="R50" i="21"/>
  <c r="S50" i="21" s="1"/>
  <c r="R43" i="21"/>
  <c r="S43" i="21" s="1"/>
  <c r="R47" i="21"/>
  <c r="S47" i="21" s="1"/>
  <c r="R69" i="21"/>
  <c r="S69" i="21" s="1"/>
  <c r="R14" i="21"/>
  <c r="S14" i="21" s="1"/>
  <c r="R34" i="21"/>
  <c r="S34" i="21" s="1"/>
  <c r="R54" i="21"/>
  <c r="S54" i="21" s="1"/>
  <c r="R11" i="21"/>
  <c r="S11" i="21" s="1"/>
  <c r="R67" i="21"/>
  <c r="S67" i="21" s="1"/>
  <c r="R57" i="21"/>
  <c r="S57" i="21" s="1"/>
  <c r="R73" i="21"/>
  <c r="S73" i="21" s="1"/>
  <c r="R16" i="21"/>
  <c r="S16" i="21" s="1"/>
  <c r="R36" i="21"/>
  <c r="S36" i="21" s="1"/>
  <c r="R56" i="21"/>
  <c r="S56" i="21" s="1"/>
  <c r="R72" i="21"/>
  <c r="S72" i="21" s="1"/>
  <c r="R29" i="21"/>
  <c r="S29" i="21" s="1"/>
  <c r="R63" i="21"/>
  <c r="S63" i="21" s="1"/>
  <c r="R74" i="21"/>
  <c r="S74" i="21" s="1"/>
  <c r="R18" i="21"/>
  <c r="S18" i="21" s="1"/>
  <c r="R38" i="21"/>
  <c r="S38" i="21" s="1"/>
  <c r="R58" i="21"/>
  <c r="S58" i="21" s="1"/>
  <c r="R35" i="21"/>
  <c r="S35" i="21" s="1"/>
  <c r="R48" i="21"/>
  <c r="S48" i="21" s="1"/>
  <c r="R37" i="21"/>
  <c r="S37" i="21" s="1"/>
  <c r="R15" i="21"/>
  <c r="S15" i="21" s="1"/>
  <c r="R7" i="21"/>
  <c r="S7" i="21" s="1"/>
  <c r="R60" i="21"/>
  <c r="S60" i="21" s="1"/>
  <c r="R20" i="21"/>
  <c r="S20" i="21" s="1"/>
  <c r="R42" i="21"/>
  <c r="S42" i="21" s="1"/>
  <c r="R66" i="21"/>
  <c r="S66" i="21" s="1"/>
  <c r="R55" i="21"/>
  <c r="S55" i="21" s="1"/>
  <c r="R53" i="21"/>
  <c r="S53" i="21" s="1"/>
  <c r="R27" i="21"/>
  <c r="S27" i="21" s="1"/>
  <c r="R45" i="21"/>
  <c r="S45" i="21" s="1"/>
  <c r="R62" i="21"/>
  <c r="S62" i="21" s="1"/>
  <c r="R26" i="21"/>
  <c r="S26" i="21" s="1"/>
  <c r="R44" i="21"/>
  <c r="S44" i="21" s="1"/>
  <c r="R68" i="21"/>
  <c r="S68" i="21" s="1"/>
  <c r="R61" i="21"/>
  <c r="S61" i="21" s="1"/>
  <c r="R31" i="21"/>
  <c r="S31" i="21" s="1"/>
  <c r="R49" i="21"/>
  <c r="S49" i="21" s="1"/>
  <c r="R64" i="21"/>
  <c r="S64" i="21" s="1"/>
  <c r="R28" i="21"/>
  <c r="S28" i="21" s="1"/>
  <c r="R46" i="21"/>
  <c r="S46" i="21" s="1"/>
  <c r="R70" i="21"/>
  <c r="S70" i="21" s="1"/>
  <c r="R17" i="21"/>
  <c r="S17" i="21" s="1"/>
  <c r="R30" i="21"/>
  <c r="S30" i="21" s="1"/>
  <c r="DC2" i="21"/>
  <c r="DC1" i="21" s="1"/>
  <c r="CZ2" i="21"/>
  <c r="DA2" i="21" s="1"/>
  <c r="CW2" i="21"/>
  <c r="CX2" i="21" s="1"/>
  <c r="CX40" i="21" s="1"/>
  <c r="CY40" i="21" s="1"/>
  <c r="CT2" i="21"/>
  <c r="CU2" i="21" s="1"/>
  <c r="CQ2" i="21"/>
  <c r="CR2" i="21" s="1"/>
  <c r="CN2" i="21"/>
  <c r="CO2" i="21" s="1"/>
  <c r="CO40" i="21" s="1"/>
  <c r="CP40" i="21" s="1"/>
  <c r="CK2" i="21"/>
  <c r="CL2" i="21" s="1"/>
  <c r="CH2" i="21"/>
  <c r="CI2" i="21" s="1"/>
  <c r="CE2" i="21"/>
  <c r="CE1" i="21" s="1"/>
  <c r="CB2" i="21"/>
  <c r="CC2" i="21" s="1"/>
  <c r="BY2" i="21"/>
  <c r="BZ2" i="21" s="1"/>
  <c r="BV2" i="21"/>
  <c r="BW2" i="21" s="1"/>
  <c r="BS2" i="21"/>
  <c r="BT2" i="21" s="1"/>
  <c r="BP2" i="21"/>
  <c r="BQ2" i="21" s="1"/>
  <c r="BM2" i="21"/>
  <c r="BN2" i="21" s="1"/>
  <c r="BJ2" i="21"/>
  <c r="BK2" i="21" s="1"/>
  <c r="BG2" i="21"/>
  <c r="BG1" i="21" s="1"/>
  <c r="BD2" i="21"/>
  <c r="BE2" i="21" s="1"/>
  <c r="BA2" i="21"/>
  <c r="BB2" i="21" s="1"/>
  <c r="AX2" i="21"/>
  <c r="AY2" i="21" s="1"/>
  <c r="AU2" i="21"/>
  <c r="AV2" i="21" s="1"/>
  <c r="AR2" i="21"/>
  <c r="AS2" i="21" s="1"/>
  <c r="AO2" i="21"/>
  <c r="AO1" i="21" s="1"/>
  <c r="AL2" i="21"/>
  <c r="AM2" i="21" s="1"/>
  <c r="AI2" i="21"/>
  <c r="AI1" i="21" s="1"/>
  <c r="AI34" i="21" s="1"/>
  <c r="AF2" i="21"/>
  <c r="AG2" i="21" s="1"/>
  <c r="AC2" i="21"/>
  <c r="AD2" i="21" s="1"/>
  <c r="Z2" i="21"/>
  <c r="Z1" i="21" s="1"/>
  <c r="W2" i="21"/>
  <c r="W1" i="21" s="1"/>
  <c r="W30" i="21" s="1"/>
  <c r="T2" i="21"/>
  <c r="N2" i="21"/>
  <c r="K2" i="21"/>
  <c r="L2" i="21" s="1"/>
  <c r="H2" i="21"/>
  <c r="H1" i="21" s="1"/>
  <c r="E2" i="21"/>
  <c r="F2" i="21" s="1"/>
  <c r="BA1" i="21"/>
  <c r="BY1" i="21" l="1"/>
  <c r="BY14" i="21" s="1"/>
  <c r="Q79" i="21"/>
  <c r="Q75" i="21"/>
  <c r="O2" i="21"/>
  <c r="O72" i="21" s="1"/>
  <c r="N1" i="21"/>
  <c r="AR1" i="21"/>
  <c r="AR14" i="21" s="1"/>
  <c r="CN1" i="21"/>
  <c r="CN7" i="21" s="1"/>
  <c r="U2" i="21"/>
  <c r="U14" i="21" s="1"/>
  <c r="T1" i="21"/>
  <c r="T7" i="21" s="1"/>
  <c r="AC1" i="21"/>
  <c r="AC12" i="21" s="1"/>
  <c r="BD1" i="21"/>
  <c r="BD7" i="21" s="1"/>
  <c r="CN8" i="21"/>
  <c r="F47" i="21"/>
  <c r="F48" i="21"/>
  <c r="F52" i="21"/>
  <c r="F54" i="21"/>
  <c r="F55" i="21"/>
  <c r="F56" i="21"/>
  <c r="F57" i="21"/>
  <c r="F58" i="21"/>
  <c r="F59" i="21"/>
  <c r="F60" i="21"/>
  <c r="F61" i="21"/>
  <c r="F62" i="21"/>
  <c r="F63" i="21"/>
  <c r="F64" i="21"/>
  <c r="F65" i="21"/>
  <c r="F67" i="21"/>
  <c r="F69" i="21"/>
  <c r="F71" i="21"/>
  <c r="F72" i="21"/>
  <c r="F73" i="21"/>
  <c r="F74" i="21"/>
  <c r="F39" i="21"/>
  <c r="F43" i="21"/>
  <c r="F45" i="21"/>
  <c r="F50" i="21"/>
  <c r="F53" i="21"/>
  <c r="F66" i="21"/>
  <c r="F70" i="21"/>
  <c r="F44" i="21"/>
  <c r="F49" i="21"/>
  <c r="F68" i="21"/>
  <c r="F42" i="21"/>
  <c r="F46" i="21"/>
  <c r="F51" i="21"/>
  <c r="L14" i="21"/>
  <c r="L12" i="21"/>
  <c r="L9" i="21"/>
  <c r="L7" i="21"/>
  <c r="Z14" i="21"/>
  <c r="Z12" i="21"/>
  <c r="AG14" i="21"/>
  <c r="AG12" i="21"/>
  <c r="AG7" i="21"/>
  <c r="AM14" i="21"/>
  <c r="AM12" i="21"/>
  <c r="AM7" i="21"/>
  <c r="AS14" i="21"/>
  <c r="AS12" i="21"/>
  <c r="AS7" i="21"/>
  <c r="AY14" i="21"/>
  <c r="AY12" i="21"/>
  <c r="AY8" i="21"/>
  <c r="AY9" i="21"/>
  <c r="AY7" i="21"/>
  <c r="BE14" i="21"/>
  <c r="BE12" i="21"/>
  <c r="BE8" i="21"/>
  <c r="BE9" i="21"/>
  <c r="BE7" i="21"/>
  <c r="BK14" i="21"/>
  <c r="BK12" i="21"/>
  <c r="BK8" i="21"/>
  <c r="BK9" i="21"/>
  <c r="BK7" i="21"/>
  <c r="BQ14" i="21"/>
  <c r="BQ12" i="21"/>
  <c r="BQ7" i="21"/>
  <c r="BQ8" i="21"/>
  <c r="BQ9" i="21"/>
  <c r="BW14" i="21"/>
  <c r="BW12" i="21"/>
  <c r="BW7" i="21"/>
  <c r="BW8" i="21"/>
  <c r="BW9" i="21"/>
  <c r="CC12" i="21"/>
  <c r="CC14" i="21"/>
  <c r="CC7" i="21"/>
  <c r="CC8" i="21"/>
  <c r="CC9" i="21"/>
  <c r="CI12" i="21"/>
  <c r="CI14" i="21"/>
  <c r="CI7" i="21"/>
  <c r="CI8" i="21"/>
  <c r="CI9" i="21"/>
  <c r="CO12" i="21"/>
  <c r="CO14" i="21"/>
  <c r="CO7" i="21"/>
  <c r="CO8" i="21"/>
  <c r="CO9" i="21"/>
  <c r="CU15" i="21"/>
  <c r="CU12" i="21"/>
  <c r="CU14" i="21"/>
  <c r="CU7" i="21"/>
  <c r="CU8" i="21"/>
  <c r="CU9" i="21"/>
  <c r="DA15" i="21"/>
  <c r="DA12" i="21"/>
  <c r="DA7" i="21"/>
  <c r="DA8" i="21"/>
  <c r="DA9" i="21"/>
  <c r="AF1" i="21"/>
  <c r="AF71" i="21" s="1"/>
  <c r="BA7" i="21"/>
  <c r="BA8" i="21"/>
  <c r="BA9" i="21"/>
  <c r="BA12" i="21"/>
  <c r="BA14" i="21"/>
  <c r="BY7" i="21"/>
  <c r="BY9" i="21"/>
  <c r="CZ1" i="21"/>
  <c r="H7" i="21"/>
  <c r="H14" i="21"/>
  <c r="O9" i="21"/>
  <c r="W14" i="21"/>
  <c r="W12" i="21"/>
  <c r="AD14" i="21"/>
  <c r="AD12" i="21"/>
  <c r="AD7" i="21"/>
  <c r="AD10" i="21"/>
  <c r="AI7" i="21"/>
  <c r="AI14" i="21"/>
  <c r="AI12" i="21"/>
  <c r="AO7" i="21"/>
  <c r="AO12" i="21"/>
  <c r="AO14" i="21"/>
  <c r="AO8" i="21"/>
  <c r="AV14" i="21"/>
  <c r="AV12" i="21"/>
  <c r="AV7" i="21"/>
  <c r="AV8" i="21"/>
  <c r="AV9" i="21"/>
  <c r="BB14" i="21"/>
  <c r="BB12" i="21"/>
  <c r="BB7" i="21"/>
  <c r="BB8" i="21"/>
  <c r="BB9" i="21"/>
  <c r="BG7" i="21"/>
  <c r="BG8" i="21"/>
  <c r="BG9" i="21"/>
  <c r="BG14" i="21"/>
  <c r="BG12" i="21"/>
  <c r="BT14" i="21"/>
  <c r="BT12" i="21"/>
  <c r="BT8" i="21"/>
  <c r="BT9" i="21"/>
  <c r="BT7" i="21"/>
  <c r="BZ12" i="21"/>
  <c r="BZ8" i="21"/>
  <c r="BZ9" i="21"/>
  <c r="BZ14" i="21"/>
  <c r="BZ7" i="21"/>
  <c r="CE14" i="21"/>
  <c r="CE7" i="21"/>
  <c r="CE8" i="21"/>
  <c r="CE9" i="21"/>
  <c r="CE12" i="21"/>
  <c r="CL12" i="21"/>
  <c r="CL8" i="21"/>
  <c r="CL9" i="21"/>
  <c r="CL14" i="21"/>
  <c r="CL7" i="21"/>
  <c r="CR15" i="21"/>
  <c r="CR12" i="21"/>
  <c r="CR8" i="21"/>
  <c r="CR9" i="21"/>
  <c r="CR14" i="21"/>
  <c r="CR7" i="21"/>
  <c r="CX15" i="21"/>
  <c r="CX12" i="21"/>
  <c r="CX8" i="21"/>
  <c r="CX9" i="21"/>
  <c r="CX14" i="21"/>
  <c r="CX7" i="21"/>
  <c r="DC15" i="21"/>
  <c r="DC7" i="21"/>
  <c r="DC8" i="21"/>
  <c r="DC9" i="21"/>
  <c r="DC14" i="21"/>
  <c r="DC12" i="21"/>
  <c r="BN14" i="21"/>
  <c r="BN7" i="21"/>
  <c r="BN8" i="21"/>
  <c r="BN9" i="21"/>
  <c r="BN12" i="21"/>
  <c r="BL2" i="21"/>
  <c r="BK74" i="21"/>
  <c r="BK70" i="21"/>
  <c r="BK66" i="21"/>
  <c r="BK73" i="21"/>
  <c r="BK69" i="21"/>
  <c r="BK65" i="21"/>
  <c r="BK72" i="21"/>
  <c r="BK68" i="21"/>
  <c r="BK67" i="21"/>
  <c r="BK64" i="21"/>
  <c r="BK60" i="21"/>
  <c r="BK63" i="21"/>
  <c r="BK71" i="21"/>
  <c r="BK62" i="21"/>
  <c r="BK56" i="21"/>
  <c r="BK59" i="21"/>
  <c r="BK55" i="21"/>
  <c r="BK61" i="21"/>
  <c r="BK58" i="21"/>
  <c r="BK54" i="21"/>
  <c r="BK49" i="21"/>
  <c r="BK52" i="21"/>
  <c r="BK48" i="21"/>
  <c r="BK53" i="21"/>
  <c r="BK57" i="21"/>
  <c r="BK51" i="21"/>
  <c r="BK47" i="21"/>
  <c r="BK50" i="21"/>
  <c r="BK46" i="21"/>
  <c r="BK42" i="21"/>
  <c r="BK45" i="21"/>
  <c r="BK39" i="21"/>
  <c r="BK44" i="21"/>
  <c r="BK43" i="21"/>
  <c r="BK35" i="21"/>
  <c r="BK34" i="21"/>
  <c r="BK37" i="21"/>
  <c r="BK33" i="21"/>
  <c r="BK32" i="21"/>
  <c r="BK27" i="21"/>
  <c r="BK23" i="21"/>
  <c r="BK31" i="21"/>
  <c r="BK30" i="21"/>
  <c r="BK36" i="21"/>
  <c r="BK29" i="21"/>
  <c r="BK25" i="21"/>
  <c r="BK38" i="21"/>
  <c r="BK28" i="21"/>
  <c r="BK24" i="21"/>
  <c r="BK21" i="21"/>
  <c r="BK20" i="21"/>
  <c r="BK11" i="21"/>
  <c r="BK19" i="21"/>
  <c r="BK10" i="21"/>
  <c r="BK18" i="21"/>
  <c r="BK22" i="21"/>
  <c r="BK13" i="21"/>
  <c r="BB1" i="21"/>
  <c r="BC1" i="21" s="1"/>
  <c r="BA73" i="21"/>
  <c r="BA70" i="21"/>
  <c r="BA69" i="21"/>
  <c r="BA74" i="21"/>
  <c r="BA68" i="21"/>
  <c r="BA67" i="21"/>
  <c r="BA72" i="21"/>
  <c r="BA66" i="21"/>
  <c r="BA61" i="21"/>
  <c r="BA63" i="21"/>
  <c r="BA59" i="21"/>
  <c r="BA65" i="21"/>
  <c r="BA71" i="21"/>
  <c r="BA64" i="21"/>
  <c r="BA62" i="21"/>
  <c r="BA57" i="21"/>
  <c r="BA53" i="21"/>
  <c r="BA52" i="21"/>
  <c r="BA55" i="21"/>
  <c r="BA51" i="21"/>
  <c r="BA54" i="21"/>
  <c r="BA58" i="21"/>
  <c r="BA50" i="21"/>
  <c r="BA49" i="21"/>
  <c r="BA48" i="21"/>
  <c r="BA38" i="21"/>
  <c r="BA35" i="21"/>
  <c r="BA46" i="21"/>
  <c r="BA47" i="21"/>
  <c r="BA34" i="21"/>
  <c r="BA43" i="21"/>
  <c r="BA32" i="21"/>
  <c r="BA42" i="21"/>
  <c r="BA36" i="21"/>
  <c r="BA29" i="21"/>
  <c r="BA44" i="21"/>
  <c r="BA33" i="21"/>
  <c r="BA39" i="21"/>
  <c r="BA28" i="21"/>
  <c r="BA31" i="21"/>
  <c r="BA20" i="21"/>
  <c r="BA27" i="21"/>
  <c r="BA11" i="21"/>
  <c r="BA22" i="21"/>
  <c r="BA19" i="21"/>
  <c r="BA25" i="21"/>
  <c r="BA10" i="21"/>
  <c r="BA24" i="21"/>
  <c r="BA18" i="21"/>
  <c r="BA30" i="21"/>
  <c r="BA23" i="21"/>
  <c r="BA21" i="21"/>
  <c r="BA13" i="21"/>
  <c r="AP1" i="21"/>
  <c r="AQ1" i="21" s="1"/>
  <c r="AO73" i="21"/>
  <c r="AO68" i="21"/>
  <c r="AO67" i="21"/>
  <c r="AO72" i="21"/>
  <c r="AO66" i="21"/>
  <c r="AO71" i="21"/>
  <c r="AO65" i="21"/>
  <c r="AO74" i="21"/>
  <c r="AO70" i="21"/>
  <c r="AO69" i="21"/>
  <c r="AO64" i="21"/>
  <c r="AO60" i="21"/>
  <c r="AO59" i="21"/>
  <c r="AO62" i="21"/>
  <c r="AO61" i="21"/>
  <c r="AO63" i="21"/>
  <c r="AO56" i="21"/>
  <c r="AO58" i="21"/>
  <c r="AO55" i="21"/>
  <c r="AO53" i="21"/>
  <c r="AO54" i="21"/>
  <c r="AO52" i="21"/>
  <c r="AO57" i="21"/>
  <c r="AO50" i="21"/>
  <c r="AO45" i="21"/>
  <c r="AO49" i="21"/>
  <c r="AO51" i="21"/>
  <c r="AO48" i="21"/>
  <c r="AO47" i="21"/>
  <c r="AO44" i="21"/>
  <c r="AO35" i="21"/>
  <c r="AO43" i="21"/>
  <c r="AO46" i="21"/>
  <c r="AO42" i="21"/>
  <c r="AO38" i="21"/>
  <c r="AO32" i="21"/>
  <c r="AO36" i="21"/>
  <c r="AO34" i="21"/>
  <c r="AO31" i="21"/>
  <c r="AO29" i="21"/>
  <c r="AO28" i="21"/>
  <c r="AO39" i="21"/>
  <c r="AO37" i="21"/>
  <c r="AO25" i="21"/>
  <c r="AO30" i="21"/>
  <c r="AO22" i="21"/>
  <c r="AO20" i="21"/>
  <c r="AO16" i="21"/>
  <c r="AO27" i="21"/>
  <c r="AO24" i="21"/>
  <c r="AO11" i="21"/>
  <c r="AO19" i="21"/>
  <c r="AO15" i="21"/>
  <c r="AO23" i="21"/>
  <c r="AO33" i="21"/>
  <c r="AO18" i="21"/>
  <c r="AO26" i="21"/>
  <c r="AO13" i="21"/>
  <c r="AO21" i="21"/>
  <c r="AO17" i="21"/>
  <c r="BO2" i="21"/>
  <c r="BN73" i="21"/>
  <c r="BN69" i="21"/>
  <c r="BN65" i="21"/>
  <c r="BN72" i="21"/>
  <c r="BN68" i="21"/>
  <c r="BN71" i="21"/>
  <c r="BN67" i="21"/>
  <c r="BN74" i="21"/>
  <c r="BN66" i="21"/>
  <c r="BN63" i="21"/>
  <c r="BN62" i="21"/>
  <c r="BN70" i="21"/>
  <c r="BN61" i="21"/>
  <c r="BN64" i="21"/>
  <c r="BN59" i="21"/>
  <c r="BN55" i="21"/>
  <c r="BN60" i="21"/>
  <c r="BN58" i="21"/>
  <c r="BN54" i="21"/>
  <c r="BN57" i="21"/>
  <c r="BN52" i="21"/>
  <c r="BN48" i="21"/>
  <c r="BN53" i="21"/>
  <c r="BN51" i="21"/>
  <c r="BN47" i="21"/>
  <c r="BN56" i="21"/>
  <c r="BN50" i="21"/>
  <c r="BN45" i="21"/>
  <c r="BN39" i="21"/>
  <c r="BN44" i="21"/>
  <c r="BN38" i="21"/>
  <c r="BN43" i="21"/>
  <c r="BN46" i="21"/>
  <c r="BN42" i="21"/>
  <c r="BN34" i="21"/>
  <c r="BN37" i="21"/>
  <c r="BN33" i="21"/>
  <c r="BN36" i="21"/>
  <c r="BN31" i="21"/>
  <c r="BN30" i="21"/>
  <c r="BN22" i="21"/>
  <c r="BN29" i="21"/>
  <c r="BN35" i="21"/>
  <c r="BN28" i="21"/>
  <c r="BN24" i="21"/>
  <c r="BN49" i="21"/>
  <c r="BN27" i="21"/>
  <c r="BN20" i="21"/>
  <c r="BN23" i="21"/>
  <c r="BN11" i="21"/>
  <c r="BN19" i="21"/>
  <c r="BN10" i="21"/>
  <c r="BN32" i="21"/>
  <c r="BN18" i="21"/>
  <c r="BN13" i="21"/>
  <c r="BN21" i="21"/>
  <c r="CM2" i="21"/>
  <c r="CL73" i="21"/>
  <c r="CL69" i="21"/>
  <c r="CL65" i="21"/>
  <c r="CL72" i="21"/>
  <c r="CL68" i="21"/>
  <c r="CL64" i="21"/>
  <c r="CL71" i="21"/>
  <c r="CL67" i="21"/>
  <c r="CL63" i="21"/>
  <c r="CL70" i="21"/>
  <c r="CL62" i="21"/>
  <c r="CL74" i="21"/>
  <c r="CL61" i="21"/>
  <c r="CL66" i="21"/>
  <c r="CL59" i="21"/>
  <c r="CL55" i="21"/>
  <c r="CL58" i="21"/>
  <c r="CL54" i="21"/>
  <c r="CL60" i="21"/>
  <c r="CL57" i="21"/>
  <c r="CL52" i="21"/>
  <c r="CL48" i="21"/>
  <c r="CL56" i="21"/>
  <c r="CL51" i="21"/>
  <c r="CL47" i="21"/>
  <c r="CL53" i="21"/>
  <c r="CL50" i="21"/>
  <c r="CL45" i="21"/>
  <c r="CL39" i="21"/>
  <c r="CL44" i="21"/>
  <c r="CL38" i="21"/>
  <c r="CL43" i="21"/>
  <c r="CL49" i="21"/>
  <c r="CL46" i="21"/>
  <c r="CL42" i="21"/>
  <c r="CL34" i="21"/>
  <c r="CL33" i="21"/>
  <c r="CL36" i="21"/>
  <c r="CL30" i="21"/>
  <c r="CL22" i="21"/>
  <c r="CL29" i="21"/>
  <c r="CL25" i="21"/>
  <c r="CL28" i="21"/>
  <c r="CL24" i="21"/>
  <c r="CL32" i="21"/>
  <c r="CL31" i="21"/>
  <c r="CL27" i="21"/>
  <c r="CL20" i="21"/>
  <c r="CL16" i="21"/>
  <c r="CL11" i="21"/>
  <c r="CL21" i="21"/>
  <c r="CL19" i="21"/>
  <c r="CL35" i="21"/>
  <c r="CL10" i="21"/>
  <c r="CL18" i="21"/>
  <c r="CL17" i="21"/>
  <c r="CL23" i="21"/>
  <c r="AN2" i="21"/>
  <c r="AM74" i="21"/>
  <c r="AM70" i="21"/>
  <c r="AM66" i="21"/>
  <c r="AM73" i="21"/>
  <c r="AM69" i="21"/>
  <c r="AM65" i="21"/>
  <c r="AM72" i="21"/>
  <c r="AM68" i="21"/>
  <c r="AM64" i="21"/>
  <c r="AM60" i="21"/>
  <c r="AM67" i="21"/>
  <c r="AM63" i="21"/>
  <c r="AM62" i="21"/>
  <c r="AM71" i="21"/>
  <c r="AM56" i="21"/>
  <c r="AM59" i="21"/>
  <c r="AM55" i="21"/>
  <c r="AM58" i="21"/>
  <c r="AM54" i="21"/>
  <c r="AM61" i="21"/>
  <c r="AM49" i="21"/>
  <c r="AM53" i="21"/>
  <c r="AM52" i="21"/>
  <c r="AM48" i="21"/>
  <c r="AM51" i="21"/>
  <c r="AM47" i="21"/>
  <c r="AM46" i="21"/>
  <c r="AM42" i="21"/>
  <c r="AM50" i="21"/>
  <c r="AM45" i="21"/>
  <c r="AM57" i="21"/>
  <c r="AM44" i="21"/>
  <c r="AM43" i="21"/>
  <c r="AM34" i="21"/>
  <c r="AM37" i="21"/>
  <c r="AM33" i="21"/>
  <c r="AM38" i="21"/>
  <c r="AM23" i="21"/>
  <c r="AM32" i="21"/>
  <c r="AM30" i="21"/>
  <c r="AM26" i="21"/>
  <c r="AM31" i="21"/>
  <c r="AM29" i="21"/>
  <c r="AM25" i="21"/>
  <c r="AM28" i="21"/>
  <c r="AM21" i="21"/>
  <c r="AM17" i="21"/>
  <c r="AM22" i="21"/>
  <c r="AM20" i="21"/>
  <c r="AM16" i="21"/>
  <c r="AM24" i="21"/>
  <c r="AM11" i="21"/>
  <c r="AM36" i="21"/>
  <c r="AM19" i="21"/>
  <c r="AM15" i="21"/>
  <c r="AM18" i="21"/>
  <c r="BE1" i="21"/>
  <c r="BF1" i="21" s="1"/>
  <c r="BD74" i="21"/>
  <c r="BD69" i="21"/>
  <c r="BD68" i="21"/>
  <c r="BD73" i="21"/>
  <c r="BD67" i="21"/>
  <c r="BD66" i="21"/>
  <c r="BD72" i="21"/>
  <c r="BD64" i="21"/>
  <c r="BD71" i="21"/>
  <c r="BD65" i="21"/>
  <c r="BD59" i="21"/>
  <c r="BD63" i="21"/>
  <c r="BD60" i="21"/>
  <c r="BD58" i="21"/>
  <c r="BD70" i="21"/>
  <c r="BD62" i="21"/>
  <c r="BD57" i="21"/>
  <c r="BD53" i="21"/>
  <c r="BD52" i="21"/>
  <c r="BD56" i="21"/>
  <c r="BD51" i="21"/>
  <c r="BD55" i="21"/>
  <c r="BD54" i="21"/>
  <c r="BD61" i="21"/>
  <c r="BD50" i="21"/>
  <c r="BD49" i="21"/>
  <c r="BD48" i="21"/>
  <c r="BD46" i="21"/>
  <c r="BD47" i="21"/>
  <c r="BD34" i="21"/>
  <c r="BD44" i="21"/>
  <c r="BD32" i="21"/>
  <c r="BD42" i="21"/>
  <c r="BD31" i="21"/>
  <c r="BD39" i="21"/>
  <c r="BD35" i="21"/>
  <c r="BD33" i="21"/>
  <c r="BD28" i="21"/>
  <c r="BD45" i="21"/>
  <c r="BD43" i="21"/>
  <c r="BD36" i="21"/>
  <c r="BD11" i="21"/>
  <c r="BD27" i="21"/>
  <c r="BD19" i="21"/>
  <c r="BD22" i="21"/>
  <c r="BD10" i="21"/>
  <c r="BD18" i="21"/>
  <c r="BD30" i="21"/>
  <c r="BD38" i="21"/>
  <c r="BD24" i="21"/>
  <c r="BD13" i="21"/>
  <c r="BD23" i="21"/>
  <c r="BD21" i="21"/>
  <c r="BD29" i="21"/>
  <c r="BD20" i="21"/>
  <c r="AT2" i="21"/>
  <c r="AS72" i="21"/>
  <c r="AS68" i="21"/>
  <c r="AS71" i="21"/>
  <c r="AS67" i="21"/>
  <c r="AS74" i="21"/>
  <c r="AS70" i="21"/>
  <c r="AS66" i="21"/>
  <c r="AS62" i="21"/>
  <c r="AS65" i="21"/>
  <c r="AS61" i="21"/>
  <c r="AS73" i="21"/>
  <c r="AS64" i="21"/>
  <c r="AS69" i="21"/>
  <c r="AS63" i="21"/>
  <c r="AS58" i="21"/>
  <c r="AS54" i="21"/>
  <c r="AS57" i="21"/>
  <c r="AS56" i="21"/>
  <c r="AS51" i="21"/>
  <c r="AS47" i="21"/>
  <c r="AS50" i="21"/>
  <c r="AS60" i="21"/>
  <c r="AS59" i="21"/>
  <c r="AS49" i="21"/>
  <c r="AS53" i="21"/>
  <c r="AS44" i="21"/>
  <c r="AS48" i="21"/>
  <c r="AS52" i="21"/>
  <c r="AS43" i="21"/>
  <c r="AS46" i="21"/>
  <c r="AS42" i="21"/>
  <c r="AS55" i="21"/>
  <c r="AS45" i="21"/>
  <c r="AS39" i="21"/>
  <c r="AS36" i="21"/>
  <c r="AS29" i="21"/>
  <c r="AS28" i="21"/>
  <c r="AS24" i="21"/>
  <c r="AS27" i="21"/>
  <c r="AS23" i="21"/>
  <c r="AS30" i="21"/>
  <c r="AS26" i="21"/>
  <c r="AS19" i="21"/>
  <c r="AS15" i="21"/>
  <c r="AS31" i="21"/>
  <c r="AT31" i="21" s="1"/>
  <c r="AS10" i="21"/>
  <c r="AS18" i="21"/>
  <c r="AS34" i="21"/>
  <c r="AS21" i="21"/>
  <c r="AS17" i="21"/>
  <c r="AS11" i="21"/>
  <c r="AS20" i="21"/>
  <c r="AS16" i="21"/>
  <c r="AS22" i="21"/>
  <c r="BR2" i="21"/>
  <c r="BQ72" i="21"/>
  <c r="BQ68" i="21"/>
  <c r="BQ71" i="21"/>
  <c r="BQ67" i="21"/>
  <c r="BQ74" i="21"/>
  <c r="BQ70" i="21"/>
  <c r="BQ66" i="21"/>
  <c r="BQ73" i="21"/>
  <c r="BQ65" i="21"/>
  <c r="BQ62" i="21"/>
  <c r="BQ61" i="21"/>
  <c r="BQ69" i="21"/>
  <c r="BQ64" i="21"/>
  <c r="BQ63" i="21"/>
  <c r="BQ60" i="21"/>
  <c r="BQ58" i="21"/>
  <c r="BQ54" i="21"/>
  <c r="BQ57" i="21"/>
  <c r="BQ56" i="21"/>
  <c r="BQ53" i="21"/>
  <c r="BQ51" i="21"/>
  <c r="BQ47" i="21"/>
  <c r="BQ59" i="21"/>
  <c r="BQ50" i="21"/>
  <c r="BQ55" i="21"/>
  <c r="BQ49" i="21"/>
  <c r="BQ52" i="21"/>
  <c r="BQ44" i="21"/>
  <c r="BQ38" i="21"/>
  <c r="BQ43" i="21"/>
  <c r="BQ46" i="21"/>
  <c r="BQ42" i="21"/>
  <c r="BQ45" i="21"/>
  <c r="BQ39" i="21"/>
  <c r="BQ33" i="21"/>
  <c r="BQ36" i="21"/>
  <c r="BQ35" i="21"/>
  <c r="BQ29" i="21"/>
  <c r="BQ25" i="21"/>
  <c r="BQ21" i="21"/>
  <c r="BQ28" i="21"/>
  <c r="BQ24" i="21"/>
  <c r="BQ34" i="21"/>
  <c r="BQ27" i="21"/>
  <c r="BQ23" i="21"/>
  <c r="BQ48" i="21"/>
  <c r="BQ32" i="21"/>
  <c r="BQ30" i="21"/>
  <c r="BQ19" i="21"/>
  <c r="BQ10" i="21"/>
  <c r="BQ18" i="21"/>
  <c r="BQ31" i="21"/>
  <c r="BQ22" i="21"/>
  <c r="BQ13" i="21"/>
  <c r="BQ20" i="21"/>
  <c r="BQ11" i="21"/>
  <c r="CP2" i="21"/>
  <c r="CO72" i="21"/>
  <c r="CO68" i="21"/>
  <c r="CO64" i="21"/>
  <c r="CO71" i="21"/>
  <c r="CO67" i="21"/>
  <c r="CO74" i="21"/>
  <c r="CO70" i="21"/>
  <c r="CO66" i="21"/>
  <c r="CO62" i="21"/>
  <c r="CO69" i="21"/>
  <c r="CO61" i="21"/>
  <c r="CO73" i="21"/>
  <c r="CO65" i="21"/>
  <c r="CO63" i="21"/>
  <c r="CO58" i="21"/>
  <c r="CO54" i="21"/>
  <c r="CO60" i="21"/>
  <c r="CO57" i="21"/>
  <c r="CO56" i="21"/>
  <c r="CO59" i="21"/>
  <c r="CO51" i="21"/>
  <c r="CO47" i="21"/>
  <c r="CO53" i="21"/>
  <c r="CO55" i="21"/>
  <c r="CO50" i="21"/>
  <c r="CO49" i="21"/>
  <c r="CO44" i="21"/>
  <c r="CO38" i="21"/>
  <c r="CO43" i="21"/>
  <c r="CO46" i="21"/>
  <c r="CO42" i="21"/>
  <c r="CO48" i="21"/>
  <c r="CO52" i="21"/>
  <c r="CO45" i="21"/>
  <c r="CO39" i="21"/>
  <c r="CO33" i="21"/>
  <c r="CO37" i="21"/>
  <c r="CO36" i="21"/>
  <c r="CO35" i="21"/>
  <c r="CO29" i="21"/>
  <c r="CO25" i="21"/>
  <c r="CO21" i="21"/>
  <c r="CO28" i="21"/>
  <c r="CO24" i="21"/>
  <c r="CO32" i="21"/>
  <c r="CO27" i="21"/>
  <c r="CO23" i="21"/>
  <c r="CO31" i="21"/>
  <c r="CO30" i="21"/>
  <c r="CO19" i="21"/>
  <c r="CO10" i="21"/>
  <c r="CO34" i="21"/>
  <c r="CO18" i="21"/>
  <c r="CO13" i="21"/>
  <c r="CO22" i="21"/>
  <c r="CO11" i="21"/>
  <c r="CO20" i="21"/>
  <c r="CO16" i="21"/>
  <c r="CJ2" i="21"/>
  <c r="CI74" i="21"/>
  <c r="CI70" i="21"/>
  <c r="CI66" i="21"/>
  <c r="CI73" i="21"/>
  <c r="CI69" i="21"/>
  <c r="CI65" i="21"/>
  <c r="CI72" i="21"/>
  <c r="CI68" i="21"/>
  <c r="CI64" i="21"/>
  <c r="CI60" i="21"/>
  <c r="CI71" i="21"/>
  <c r="CI63" i="21"/>
  <c r="CI62" i="21"/>
  <c r="CI67" i="21"/>
  <c r="CI56" i="21"/>
  <c r="CI61" i="21"/>
  <c r="CI59" i="21"/>
  <c r="CI55" i="21"/>
  <c r="CI58" i="21"/>
  <c r="CI54" i="21"/>
  <c r="CI49" i="21"/>
  <c r="CI57" i="21"/>
  <c r="CI52" i="21"/>
  <c r="CI48" i="21"/>
  <c r="CI51" i="21"/>
  <c r="CI47" i="21"/>
  <c r="CI53" i="21"/>
  <c r="CI50" i="21"/>
  <c r="CI46" i="21"/>
  <c r="CI42" i="21"/>
  <c r="CI45" i="21"/>
  <c r="CI39" i="21"/>
  <c r="CI44" i="21"/>
  <c r="CI43" i="21"/>
  <c r="CI35" i="21"/>
  <c r="CI38" i="21"/>
  <c r="CI34" i="21"/>
  <c r="CI33" i="21"/>
  <c r="CI31" i="21"/>
  <c r="CI27" i="21"/>
  <c r="CI23" i="21"/>
  <c r="CI30" i="21"/>
  <c r="CI29" i="21"/>
  <c r="CI21" i="21"/>
  <c r="CI32" i="21"/>
  <c r="CI28" i="21"/>
  <c r="CI24" i="21"/>
  <c r="CI36" i="21"/>
  <c r="CI22" i="21"/>
  <c r="CI20" i="21"/>
  <c r="CI11" i="21"/>
  <c r="CI19" i="21"/>
  <c r="CI10" i="21"/>
  <c r="CI13" i="21"/>
  <c r="CI18" i="21"/>
  <c r="P2" i="21"/>
  <c r="O68" i="21"/>
  <c r="O63" i="21"/>
  <c r="O59" i="21"/>
  <c r="O57" i="21"/>
  <c r="O51" i="21"/>
  <c r="O60" i="21"/>
  <c r="O38" i="21"/>
  <c r="O43" i="21"/>
  <c r="O26" i="21"/>
  <c r="O32" i="21"/>
  <c r="O20" i="21"/>
  <c r="O15" i="21"/>
  <c r="O17" i="21"/>
  <c r="V2" i="21"/>
  <c r="U72" i="21"/>
  <c r="U68" i="21"/>
  <c r="U71" i="21"/>
  <c r="U67" i="21"/>
  <c r="U74" i="21"/>
  <c r="U70" i="21"/>
  <c r="U66" i="21"/>
  <c r="U62" i="21"/>
  <c r="U61" i="21"/>
  <c r="U73" i="21"/>
  <c r="U65" i="21"/>
  <c r="U64" i="21"/>
  <c r="U63" i="21"/>
  <c r="U58" i="21"/>
  <c r="U54" i="21"/>
  <c r="U69" i="21"/>
  <c r="U57" i="21"/>
  <c r="U60" i="21"/>
  <c r="U56" i="21"/>
  <c r="U55" i="21"/>
  <c r="U51" i="21"/>
  <c r="U47" i="21"/>
  <c r="U50" i="21"/>
  <c r="U53" i="21"/>
  <c r="U49" i="21"/>
  <c r="U59" i="21"/>
  <c r="U44" i="21"/>
  <c r="U43" i="21"/>
  <c r="U48" i="21"/>
  <c r="U52" i="21"/>
  <c r="U46" i="21"/>
  <c r="U42" i="21"/>
  <c r="U45" i="21"/>
  <c r="U39" i="21"/>
  <c r="U36" i="21"/>
  <c r="U28" i="21"/>
  <c r="U24" i="21"/>
  <c r="U23" i="21"/>
  <c r="U31" i="21"/>
  <c r="U30" i="21"/>
  <c r="U26" i="21"/>
  <c r="U19" i="21"/>
  <c r="U15" i="21"/>
  <c r="U18" i="21"/>
  <c r="U22" i="21"/>
  <c r="U21" i="21"/>
  <c r="U17" i="21"/>
  <c r="U16" i="21"/>
  <c r="U11" i="21"/>
  <c r="U20" i="21"/>
  <c r="BZ1" i="21"/>
  <c r="CA1" i="21" s="1"/>
  <c r="BY69" i="21"/>
  <c r="BY68" i="21"/>
  <c r="BY67" i="21"/>
  <c r="BY72" i="21"/>
  <c r="BY66" i="21"/>
  <c r="BY71" i="21"/>
  <c r="BY65" i="21"/>
  <c r="BY74" i="21"/>
  <c r="BY70" i="21"/>
  <c r="BY63" i="21"/>
  <c r="BY59" i="21"/>
  <c r="BY64" i="21"/>
  <c r="BY58" i="21"/>
  <c r="BY62" i="21"/>
  <c r="BY61" i="21"/>
  <c r="BY55" i="21"/>
  <c r="BY52" i="21"/>
  <c r="BY54" i="21"/>
  <c r="BY53" i="21"/>
  <c r="BY51" i="21"/>
  <c r="BY45" i="21"/>
  <c r="BY57" i="21"/>
  <c r="BY50" i="21"/>
  <c r="BY49" i="21"/>
  <c r="BY48" i="21"/>
  <c r="BY47" i="21"/>
  <c r="BY35" i="21"/>
  <c r="BY34" i="21"/>
  <c r="BY43" i="21"/>
  <c r="BY32" i="21"/>
  <c r="BY42" i="21"/>
  <c r="BY38" i="21"/>
  <c r="BY36" i="21"/>
  <c r="BY46" i="21"/>
  <c r="BY44" i="21"/>
  <c r="BY33" i="21"/>
  <c r="BY39" i="21"/>
  <c r="BY29" i="21"/>
  <c r="BY31" i="21"/>
  <c r="BY28" i="21"/>
  <c r="BY21" i="21"/>
  <c r="BY20" i="21"/>
  <c r="BY27" i="21"/>
  <c r="BY11" i="21"/>
  <c r="BY30" i="21"/>
  <c r="BY26" i="21"/>
  <c r="BY19" i="21"/>
  <c r="BY10" i="21"/>
  <c r="BY24" i="21"/>
  <c r="BY23" i="21"/>
  <c r="BY18" i="21"/>
  <c r="BY13" i="21"/>
  <c r="BY22" i="21"/>
  <c r="W74" i="21"/>
  <c r="W68" i="21"/>
  <c r="W67" i="21"/>
  <c r="W66" i="21"/>
  <c r="W73" i="21"/>
  <c r="W72" i="21"/>
  <c r="W65" i="21"/>
  <c r="W71" i="21"/>
  <c r="W70" i="21"/>
  <c r="W69" i="21"/>
  <c r="W58" i="21"/>
  <c r="W63" i="21"/>
  <c r="W62" i="21"/>
  <c r="W60" i="21"/>
  <c r="W64" i="21"/>
  <c r="W61" i="21"/>
  <c r="W59" i="21"/>
  <c r="W55" i="21"/>
  <c r="W51" i="21"/>
  <c r="W54" i="21"/>
  <c r="W53" i="21"/>
  <c r="W57" i="21"/>
  <c r="W52" i="21"/>
  <c r="W50" i="21"/>
  <c r="W49" i="21"/>
  <c r="W56" i="21"/>
  <c r="W48" i="21"/>
  <c r="W46" i="21"/>
  <c r="W47" i="21"/>
  <c r="W42" i="21"/>
  <c r="W36" i="21"/>
  <c r="W45" i="21"/>
  <c r="W44" i="21"/>
  <c r="W39" i="21"/>
  <c r="W31" i="21"/>
  <c r="W18" i="21"/>
  <c r="W24" i="21"/>
  <c r="W22" i="21"/>
  <c r="W13" i="21"/>
  <c r="W23" i="21"/>
  <c r="W21" i="21"/>
  <c r="W17" i="21"/>
  <c r="W43" i="21"/>
  <c r="W28" i="21"/>
  <c r="W26" i="21"/>
  <c r="W20" i="21"/>
  <c r="W16" i="21"/>
  <c r="W33" i="21"/>
  <c r="W19" i="21"/>
  <c r="W15" i="21"/>
  <c r="W11" i="21"/>
  <c r="AW2" i="21"/>
  <c r="AV71" i="21"/>
  <c r="AV67" i="21"/>
  <c r="AV74" i="21"/>
  <c r="AV70" i="21"/>
  <c r="AV66" i="21"/>
  <c r="AV73" i="21"/>
  <c r="AV69" i="21"/>
  <c r="AV65" i="21"/>
  <c r="AV72" i="21"/>
  <c r="AV61" i="21"/>
  <c r="AV64" i="21"/>
  <c r="AV63" i="21"/>
  <c r="AV68" i="21"/>
  <c r="AV62" i="21"/>
  <c r="AV57" i="21"/>
  <c r="AV53" i="21"/>
  <c r="AV60" i="21"/>
  <c r="AV59" i="21"/>
  <c r="AV55" i="21"/>
  <c r="AV58" i="21"/>
  <c r="AV50" i="21"/>
  <c r="AV49" i="21"/>
  <c r="AV52" i="21"/>
  <c r="AV48" i="21"/>
  <c r="AV43" i="21"/>
  <c r="AV47" i="21"/>
  <c r="AV51" i="21"/>
  <c r="AV46" i="21"/>
  <c r="AV42" i="21"/>
  <c r="AV54" i="21"/>
  <c r="AV45" i="21"/>
  <c r="AV44" i="21"/>
  <c r="AV38" i="21"/>
  <c r="AV39" i="21"/>
  <c r="AV36" i="21"/>
  <c r="AV35" i="21"/>
  <c r="AV34" i="21"/>
  <c r="AV31" i="21"/>
  <c r="AV28" i="21"/>
  <c r="AV24" i="21"/>
  <c r="AV27" i="21"/>
  <c r="AV23" i="21"/>
  <c r="AV30" i="21"/>
  <c r="AV22" i="21"/>
  <c r="AV33" i="21"/>
  <c r="AV29" i="21"/>
  <c r="AV25" i="21"/>
  <c r="AV18" i="21"/>
  <c r="AV13" i="21"/>
  <c r="AV21" i="21"/>
  <c r="AV32" i="21"/>
  <c r="AV20" i="21"/>
  <c r="AV11" i="21"/>
  <c r="AV10" i="21"/>
  <c r="AV19" i="21"/>
  <c r="BU2" i="21"/>
  <c r="BT71" i="21"/>
  <c r="BT67" i="21"/>
  <c r="BT70" i="21"/>
  <c r="BT66" i="21"/>
  <c r="BT73" i="21"/>
  <c r="BT69" i="21"/>
  <c r="BT65" i="21"/>
  <c r="BT61" i="21"/>
  <c r="BT64" i="21"/>
  <c r="BT68" i="21"/>
  <c r="BT63" i="21"/>
  <c r="BT57" i="21"/>
  <c r="BT53" i="21"/>
  <c r="BT56" i="21"/>
  <c r="BT59" i="21"/>
  <c r="BT55" i="21"/>
  <c r="BT50" i="21"/>
  <c r="BT60" i="21"/>
  <c r="BT58" i="21"/>
  <c r="BT49" i="21"/>
  <c r="BT54" i="21"/>
  <c r="BT52" i="21"/>
  <c r="BT48" i="21"/>
  <c r="BT51" i="21"/>
  <c r="BT43" i="21"/>
  <c r="BT37" i="21"/>
  <c r="BT46" i="21"/>
  <c r="BT42" i="21"/>
  <c r="BT62" i="21"/>
  <c r="BT45" i="21"/>
  <c r="BT39" i="21"/>
  <c r="BT44" i="21"/>
  <c r="BT38" i="21"/>
  <c r="BT47" i="21"/>
  <c r="BT35" i="21"/>
  <c r="BT34" i="21"/>
  <c r="BT28" i="21"/>
  <c r="BT24" i="21"/>
  <c r="BT27" i="21"/>
  <c r="BT23" i="21"/>
  <c r="BT33" i="21"/>
  <c r="BT30" i="21"/>
  <c r="BT26" i="21"/>
  <c r="BT22" i="21"/>
  <c r="BT32" i="21"/>
  <c r="BT31" i="21"/>
  <c r="BT29" i="21"/>
  <c r="BT25" i="21"/>
  <c r="BT18" i="21"/>
  <c r="BT13" i="21"/>
  <c r="BT21" i="21"/>
  <c r="BT20" i="21"/>
  <c r="BT16" i="21"/>
  <c r="BT11" i="21"/>
  <c r="BT19" i="21"/>
  <c r="BT10" i="21"/>
  <c r="CS2" i="21"/>
  <c r="CR71" i="21"/>
  <c r="CR67" i="21"/>
  <c r="CR74" i="21"/>
  <c r="CR70" i="21"/>
  <c r="CR66" i="21"/>
  <c r="CR73" i="21"/>
  <c r="CR69" i="21"/>
  <c r="CR65" i="21"/>
  <c r="CR61" i="21"/>
  <c r="CR68" i="21"/>
  <c r="CR60" i="21"/>
  <c r="CR72" i="21"/>
  <c r="CR63" i="21"/>
  <c r="CR64" i="21"/>
  <c r="CR57" i="21"/>
  <c r="CR53" i="21"/>
  <c r="CR56" i="21"/>
  <c r="CR62" i="21"/>
  <c r="CR59" i="21"/>
  <c r="CR55" i="21"/>
  <c r="CR58" i="21"/>
  <c r="CR50" i="21"/>
  <c r="CR54" i="21"/>
  <c r="CR49" i="21"/>
  <c r="CR52" i="21"/>
  <c r="CR48" i="21"/>
  <c r="CR43" i="21"/>
  <c r="CR37" i="21"/>
  <c r="CR46" i="21"/>
  <c r="CR42" i="21"/>
  <c r="CR45" i="21"/>
  <c r="CR39" i="21"/>
  <c r="CR47" i="21"/>
  <c r="CR51" i="21"/>
  <c r="CR44" i="21"/>
  <c r="CR38" i="21"/>
  <c r="CR36" i="21"/>
  <c r="CR35" i="21"/>
  <c r="CR34" i="21"/>
  <c r="CR28" i="21"/>
  <c r="CR24" i="21"/>
  <c r="CR27" i="21"/>
  <c r="CR23" i="21"/>
  <c r="CR32" i="21"/>
  <c r="CR33" i="21"/>
  <c r="CR26" i="21"/>
  <c r="CR22" i="21"/>
  <c r="CR29" i="21"/>
  <c r="CR25" i="21"/>
  <c r="CR18" i="21"/>
  <c r="CR13" i="21"/>
  <c r="CR17" i="21"/>
  <c r="CR20" i="21"/>
  <c r="CR16" i="21"/>
  <c r="CR11" i="21"/>
  <c r="CR10" i="21"/>
  <c r="CR19" i="21"/>
  <c r="CR21" i="21"/>
  <c r="M2" i="21"/>
  <c r="L74" i="21"/>
  <c r="L70" i="21"/>
  <c r="L66" i="21"/>
  <c r="L73" i="21"/>
  <c r="L69" i="21"/>
  <c r="L72" i="21"/>
  <c r="L68" i="21"/>
  <c r="L64" i="21"/>
  <c r="L63" i="21"/>
  <c r="L67" i="21"/>
  <c r="L62" i="21"/>
  <c r="L71" i="21"/>
  <c r="L61" i="21"/>
  <c r="L60" i="21"/>
  <c r="L56" i="21"/>
  <c r="L59" i="21"/>
  <c r="L55" i="21"/>
  <c r="L58" i="21"/>
  <c r="L57" i="21"/>
  <c r="L53" i="21"/>
  <c r="L49" i="21"/>
  <c r="L52" i="21"/>
  <c r="L48" i="21"/>
  <c r="L47" i="21"/>
  <c r="L54" i="21"/>
  <c r="L46" i="21"/>
  <c r="L42" i="21"/>
  <c r="L45" i="21"/>
  <c r="L39" i="21"/>
  <c r="L50" i="21"/>
  <c r="L44" i="21"/>
  <c r="L43" i="21"/>
  <c r="L38" i="21"/>
  <c r="L35" i="21"/>
  <c r="L34" i="21"/>
  <c r="L37" i="21"/>
  <c r="L31" i="21"/>
  <c r="L27" i="21"/>
  <c r="L30" i="21"/>
  <c r="L26" i="21"/>
  <c r="L36" i="21"/>
  <c r="L33" i="21"/>
  <c r="L32" i="21"/>
  <c r="L29" i="21"/>
  <c r="L25" i="21"/>
  <c r="L28" i="21"/>
  <c r="L17" i="21"/>
  <c r="L20" i="21"/>
  <c r="L16" i="21"/>
  <c r="L11" i="21"/>
  <c r="L10" i="21"/>
  <c r="L19" i="21"/>
  <c r="L15" i="21"/>
  <c r="L18" i="21"/>
  <c r="L13" i="21"/>
  <c r="L8" i="21"/>
  <c r="CN74" i="21"/>
  <c r="CN70" i="21"/>
  <c r="CN64" i="21"/>
  <c r="CN69" i="21"/>
  <c r="CN68" i="21"/>
  <c r="CN67" i="21"/>
  <c r="CN73" i="21"/>
  <c r="CN66" i="21"/>
  <c r="CN72" i="21"/>
  <c r="CN61" i="21"/>
  <c r="CN59" i="21"/>
  <c r="CN58" i="21"/>
  <c r="CN65" i="21"/>
  <c r="CN71" i="21"/>
  <c r="CN60" i="21"/>
  <c r="CN63" i="21"/>
  <c r="CN52" i="21"/>
  <c r="CN57" i="21"/>
  <c r="CN56" i="21"/>
  <c r="CN51" i="21"/>
  <c r="CN53" i="21"/>
  <c r="CN55" i="21"/>
  <c r="CN54" i="21"/>
  <c r="CN62" i="21"/>
  <c r="CN49" i="21"/>
  <c r="CN46" i="21"/>
  <c r="CN50" i="21"/>
  <c r="CN48" i="21"/>
  <c r="CN47" i="21"/>
  <c r="CN43" i="21"/>
  <c r="CN38" i="21"/>
  <c r="CN34" i="21"/>
  <c r="CN42" i="21"/>
  <c r="CN39" i="21"/>
  <c r="CN32" i="21"/>
  <c r="CN31" i="21"/>
  <c r="CN45" i="21"/>
  <c r="CN35" i="21"/>
  <c r="CN44" i="21"/>
  <c r="CN28" i="21"/>
  <c r="CN33" i="21"/>
  <c r="CN37" i="21"/>
  <c r="CN36" i="21"/>
  <c r="CN30" i="21"/>
  <c r="CN24" i="21"/>
  <c r="CN22" i="21"/>
  <c r="CN11" i="21"/>
  <c r="CN29" i="21"/>
  <c r="CN21" i="21"/>
  <c r="CN19" i="21"/>
  <c r="CN10" i="21"/>
  <c r="CN18" i="21"/>
  <c r="CN13" i="21"/>
  <c r="CN27" i="21"/>
  <c r="CN25" i="21"/>
  <c r="CN20" i="21"/>
  <c r="CN23" i="21"/>
  <c r="CN16" i="21"/>
  <c r="Z74" i="21"/>
  <c r="Z67" i="21"/>
  <c r="Z72" i="21"/>
  <c r="Z66" i="21"/>
  <c r="Z64" i="21"/>
  <c r="Z73" i="21"/>
  <c r="Z65" i="21"/>
  <c r="Z71" i="21"/>
  <c r="Z70" i="21"/>
  <c r="Z69" i="21"/>
  <c r="Z68" i="21"/>
  <c r="Z62" i="21"/>
  <c r="Z60" i="21"/>
  <c r="Z63" i="21"/>
  <c r="Z61" i="21"/>
  <c r="Z59" i="21"/>
  <c r="Z54" i="21"/>
  <c r="Z53" i="21"/>
  <c r="Z52" i="21"/>
  <c r="Z58" i="21"/>
  <c r="Z57" i="21"/>
  <c r="Z56" i="21"/>
  <c r="Z49" i="21"/>
  <c r="Z48" i="21"/>
  <c r="Z46" i="21"/>
  <c r="Z47" i="21"/>
  <c r="Z51" i="21"/>
  <c r="Z36" i="21"/>
  <c r="Z39" i="21"/>
  <c r="Z44" i="21"/>
  <c r="Z43" i="21"/>
  <c r="Z55" i="21"/>
  <c r="Z50" i="21"/>
  <c r="Z45" i="21"/>
  <c r="Z42" i="21"/>
  <c r="Z13" i="21"/>
  <c r="Z24" i="21"/>
  <c r="Z22" i="21"/>
  <c r="Z21" i="21"/>
  <c r="Z17" i="21"/>
  <c r="Z23" i="21"/>
  <c r="Z20" i="21"/>
  <c r="Z16" i="21"/>
  <c r="Z28" i="21"/>
  <c r="Z26" i="21"/>
  <c r="Z11" i="21"/>
  <c r="Z25" i="21"/>
  <c r="Z19" i="21"/>
  <c r="Z15" i="21"/>
  <c r="Z18" i="21"/>
  <c r="AZ2" i="21"/>
  <c r="AY74" i="21"/>
  <c r="AY70" i="21"/>
  <c r="AY66" i="21"/>
  <c r="AY73" i="21"/>
  <c r="AY69" i="21"/>
  <c r="AY65" i="21"/>
  <c r="AY72" i="21"/>
  <c r="AY68" i="21"/>
  <c r="AY71" i="21"/>
  <c r="AY64" i="21"/>
  <c r="AY60" i="21"/>
  <c r="AY63" i="21"/>
  <c r="AY62" i="21"/>
  <c r="AY67" i="21"/>
  <c r="AY61" i="21"/>
  <c r="AY56" i="21"/>
  <c r="AY59" i="21"/>
  <c r="AY55" i="21"/>
  <c r="AY58" i="21"/>
  <c r="AY54" i="21"/>
  <c r="AY49" i="21"/>
  <c r="AY57" i="21"/>
  <c r="AY53" i="21"/>
  <c r="AY52" i="21"/>
  <c r="AY48" i="21"/>
  <c r="AY51" i="21"/>
  <c r="AY47" i="21"/>
  <c r="AY46" i="21"/>
  <c r="AY42" i="21"/>
  <c r="AY45" i="21"/>
  <c r="AY39" i="21"/>
  <c r="AY50" i="21"/>
  <c r="AY44" i="21"/>
  <c r="AY43" i="21"/>
  <c r="AY38" i="21"/>
  <c r="AY35" i="21"/>
  <c r="AY34" i="21"/>
  <c r="AY33" i="21"/>
  <c r="AY27" i="21"/>
  <c r="AY23" i="21"/>
  <c r="AY30" i="21"/>
  <c r="AY29" i="21"/>
  <c r="AY36" i="21"/>
  <c r="AY32" i="21"/>
  <c r="AY28" i="21"/>
  <c r="AY31" i="21"/>
  <c r="AY21" i="21"/>
  <c r="AY20" i="21"/>
  <c r="AY11" i="21"/>
  <c r="AY22" i="21"/>
  <c r="AY19" i="21"/>
  <c r="AY10" i="21"/>
  <c r="AY24" i="21"/>
  <c r="AY18" i="21"/>
  <c r="AY13" i="21"/>
  <c r="BX2" i="21"/>
  <c r="BW74" i="21"/>
  <c r="BW70" i="21"/>
  <c r="BW66" i="21"/>
  <c r="BW73" i="21"/>
  <c r="BW69" i="21"/>
  <c r="BW65" i="21"/>
  <c r="BW72" i="21"/>
  <c r="BW68" i="21"/>
  <c r="BW64" i="21"/>
  <c r="BW60" i="21"/>
  <c r="BW63" i="21"/>
  <c r="BW67" i="21"/>
  <c r="BW62" i="21"/>
  <c r="BW71" i="21"/>
  <c r="BW56" i="21"/>
  <c r="BW59" i="21"/>
  <c r="BW55" i="21"/>
  <c r="BW58" i="21"/>
  <c r="BW54" i="21"/>
  <c r="BW57" i="21"/>
  <c r="BW49" i="21"/>
  <c r="BW52" i="21"/>
  <c r="BW48" i="21"/>
  <c r="BW61" i="21"/>
  <c r="BW53" i="21"/>
  <c r="BW51" i="21"/>
  <c r="BW47" i="21"/>
  <c r="BW46" i="21"/>
  <c r="BW42" i="21"/>
  <c r="BW45" i="21"/>
  <c r="BW39" i="21"/>
  <c r="BW50" i="21"/>
  <c r="BW44" i="21"/>
  <c r="BW43" i="21"/>
  <c r="BW35" i="21"/>
  <c r="BW34" i="21"/>
  <c r="BW33" i="21"/>
  <c r="BW27" i="21"/>
  <c r="BW23" i="21"/>
  <c r="BW30" i="21"/>
  <c r="BW26" i="21"/>
  <c r="BW32" i="21"/>
  <c r="BW29" i="21"/>
  <c r="BW21" i="21"/>
  <c r="BW38" i="21"/>
  <c r="BW31" i="21"/>
  <c r="BW28" i="21"/>
  <c r="BW24" i="21"/>
  <c r="BW22" i="21"/>
  <c r="BW20" i="21"/>
  <c r="BW11" i="21"/>
  <c r="BW19" i="21"/>
  <c r="BW10" i="21"/>
  <c r="BW13" i="21"/>
  <c r="BW18" i="21"/>
  <c r="CV2" i="21"/>
  <c r="CU74" i="21"/>
  <c r="CU70" i="21"/>
  <c r="CU66" i="21"/>
  <c r="CU73" i="21"/>
  <c r="CU69" i="21"/>
  <c r="CU65" i="21"/>
  <c r="CU72" i="21"/>
  <c r="CU68" i="21"/>
  <c r="CU64" i="21"/>
  <c r="CU60" i="21"/>
  <c r="CU67" i="21"/>
  <c r="CU63" i="21"/>
  <c r="CU71" i="21"/>
  <c r="CU62" i="21"/>
  <c r="CU56" i="21"/>
  <c r="CU59" i="21"/>
  <c r="CU55" i="21"/>
  <c r="CU61" i="21"/>
  <c r="CU58" i="21"/>
  <c r="CU54" i="21"/>
  <c r="CU49" i="21"/>
  <c r="CU52" i="21"/>
  <c r="CU48" i="21"/>
  <c r="CU51" i="21"/>
  <c r="CU47" i="21"/>
  <c r="CU57" i="21"/>
  <c r="CU46" i="21"/>
  <c r="CU42" i="21"/>
  <c r="CU45" i="21"/>
  <c r="CU39" i="21"/>
  <c r="CU44" i="21"/>
  <c r="CU50" i="21"/>
  <c r="CU53" i="21"/>
  <c r="CU43" i="21"/>
  <c r="CU37" i="21"/>
  <c r="CU35" i="21"/>
  <c r="CU34" i="21"/>
  <c r="CU38" i="21"/>
  <c r="CU33" i="21"/>
  <c r="CU27" i="21"/>
  <c r="CU23" i="21"/>
  <c r="CU26" i="21"/>
  <c r="CU22" i="21"/>
  <c r="CU29" i="21"/>
  <c r="CU25" i="21"/>
  <c r="CU21" i="21"/>
  <c r="CU36" i="21"/>
  <c r="CU28" i="21"/>
  <c r="CU24" i="21"/>
  <c r="CU17" i="21"/>
  <c r="CU32" i="21"/>
  <c r="CU20" i="21"/>
  <c r="CU16" i="21"/>
  <c r="CU11" i="21"/>
  <c r="CU19" i="21"/>
  <c r="CU10" i="21"/>
  <c r="CU18" i="21"/>
  <c r="CU13" i="21"/>
  <c r="AF74" i="21"/>
  <c r="AF70" i="21"/>
  <c r="AF66" i="21"/>
  <c r="AF72" i="21"/>
  <c r="AF57" i="21"/>
  <c r="AF55" i="21"/>
  <c r="AF50" i="21"/>
  <c r="AF31" i="21"/>
  <c r="AF43" i="21"/>
  <c r="AF26" i="21"/>
  <c r="AF16" i="21"/>
  <c r="AF20" i="21"/>
  <c r="DA1" i="21"/>
  <c r="DB1" i="21" s="1"/>
  <c r="CZ74" i="21"/>
  <c r="CZ66" i="21"/>
  <c r="CZ71" i="21"/>
  <c r="CZ65" i="21"/>
  <c r="CZ73" i="21"/>
  <c r="CZ70" i="21"/>
  <c r="CZ69" i="21"/>
  <c r="CZ67" i="21"/>
  <c r="CZ62" i="21"/>
  <c r="CZ61" i="21"/>
  <c r="CZ60" i="21"/>
  <c r="CZ54" i="21"/>
  <c r="CZ52" i="21"/>
  <c r="CZ51" i="21"/>
  <c r="CZ57" i="21"/>
  <c r="CZ53" i="21"/>
  <c r="CZ56" i="21"/>
  <c r="CZ47" i="21"/>
  <c r="CZ55" i="21"/>
  <c r="CZ34" i="21"/>
  <c r="CZ44" i="21"/>
  <c r="CZ38" i="21"/>
  <c r="CZ32" i="21"/>
  <c r="CZ42" i="21"/>
  <c r="CZ37" i="21"/>
  <c r="CZ31" i="21"/>
  <c r="CZ39" i="21"/>
  <c r="CZ35" i="21"/>
  <c r="CZ43" i="21"/>
  <c r="CZ28" i="21"/>
  <c r="CZ36" i="21"/>
  <c r="CZ27" i="21"/>
  <c r="CZ11" i="21"/>
  <c r="CZ23" i="21"/>
  <c r="CZ26" i="21"/>
  <c r="CZ10" i="21"/>
  <c r="CZ30" i="21"/>
  <c r="CZ25" i="21"/>
  <c r="CZ22" i="21"/>
  <c r="CZ21" i="21"/>
  <c r="CZ24" i="21"/>
  <c r="CZ17" i="21"/>
  <c r="CZ33" i="21"/>
  <c r="CZ29" i="21"/>
  <c r="CZ20" i="21"/>
  <c r="CZ16" i="21"/>
  <c r="AE2" i="21"/>
  <c r="AD73" i="21"/>
  <c r="AD69" i="21"/>
  <c r="AD65" i="21"/>
  <c r="AD72" i="21"/>
  <c r="AD68" i="21"/>
  <c r="AD71" i="21"/>
  <c r="AD67" i="21"/>
  <c r="AD63" i="21"/>
  <c r="AD70" i="21"/>
  <c r="AD62" i="21"/>
  <c r="AD61" i="21"/>
  <c r="AD74" i="21"/>
  <c r="AD64" i="21"/>
  <c r="AD60" i="21"/>
  <c r="AD66" i="21"/>
  <c r="AD59" i="21"/>
  <c r="AD55" i="21"/>
  <c r="AD58" i="21"/>
  <c r="AD54" i="21"/>
  <c r="AD57" i="21"/>
  <c r="AD52" i="21"/>
  <c r="AD48" i="21"/>
  <c r="AD51" i="21"/>
  <c r="AD47" i="21"/>
  <c r="AD56" i="21"/>
  <c r="AD50" i="21"/>
  <c r="AD45" i="21"/>
  <c r="AD39" i="21"/>
  <c r="AD44" i="21"/>
  <c r="AD38" i="21"/>
  <c r="AD53" i="21"/>
  <c r="AD43" i="21"/>
  <c r="AD49" i="21"/>
  <c r="AD46" i="21"/>
  <c r="AD42" i="21"/>
  <c r="AD34" i="21"/>
  <c r="AD37" i="21"/>
  <c r="AD33" i="21"/>
  <c r="AD36" i="21"/>
  <c r="AD30" i="21"/>
  <c r="AD26" i="21"/>
  <c r="AD22" i="21"/>
  <c r="AD29" i="21"/>
  <c r="AD25" i="21"/>
  <c r="AD28" i="21"/>
  <c r="AD24" i="21"/>
  <c r="AD32" i="21"/>
  <c r="AD27" i="21"/>
  <c r="AD23" i="21"/>
  <c r="AD20" i="21"/>
  <c r="AD16" i="21"/>
  <c r="AD35" i="21"/>
  <c r="AD11" i="21"/>
  <c r="AD31" i="21"/>
  <c r="AD15" i="21"/>
  <c r="AD18" i="21"/>
  <c r="AD21" i="21"/>
  <c r="AD17" i="21"/>
  <c r="BC2" i="21"/>
  <c r="BB73" i="21"/>
  <c r="BC73" i="21" s="1"/>
  <c r="BB69" i="21"/>
  <c r="BB65" i="21"/>
  <c r="BC65" i="21" s="1"/>
  <c r="BB72" i="21"/>
  <c r="BC72" i="21" s="1"/>
  <c r="BB68" i="21"/>
  <c r="BC68" i="21" s="1"/>
  <c r="BB71" i="21"/>
  <c r="BC71" i="21" s="1"/>
  <c r="BB67" i="21"/>
  <c r="BC67" i="21" s="1"/>
  <c r="BB70" i="21"/>
  <c r="BC70" i="21" s="1"/>
  <c r="BB63" i="21"/>
  <c r="BC63" i="21" s="1"/>
  <c r="BB74" i="21"/>
  <c r="BC74" i="21" s="1"/>
  <c r="BB62" i="21"/>
  <c r="BC62" i="21" s="1"/>
  <c r="BB61" i="21"/>
  <c r="BC61" i="21" s="1"/>
  <c r="BB66" i="21"/>
  <c r="BC66" i="21" s="1"/>
  <c r="BB64" i="21"/>
  <c r="BC64" i="21" s="1"/>
  <c r="BB59" i="21"/>
  <c r="BB55" i="21"/>
  <c r="BC55" i="21" s="1"/>
  <c r="BB60" i="21"/>
  <c r="BB58" i="21"/>
  <c r="BC58" i="21" s="1"/>
  <c r="BB54" i="21"/>
  <c r="BC54" i="21" s="1"/>
  <c r="BB57" i="21"/>
  <c r="BC57" i="21" s="1"/>
  <c r="BB53" i="21"/>
  <c r="BC53" i="21" s="1"/>
  <c r="BB52" i="21"/>
  <c r="BB48" i="21"/>
  <c r="BC48" i="21" s="1"/>
  <c r="BB56" i="21"/>
  <c r="BC56" i="21" s="1"/>
  <c r="BB51" i="21"/>
  <c r="BC51" i="21" s="1"/>
  <c r="BB47" i="21"/>
  <c r="BC47" i="21" s="1"/>
  <c r="BB50" i="21"/>
  <c r="BC50" i="21" s="1"/>
  <c r="BB45" i="21"/>
  <c r="BB39" i="21"/>
  <c r="BC39" i="21" s="1"/>
  <c r="BB44" i="21"/>
  <c r="BC44" i="21" s="1"/>
  <c r="BB38" i="21"/>
  <c r="BC38" i="21" s="1"/>
  <c r="BB49" i="21"/>
  <c r="BB43" i="21"/>
  <c r="BC43" i="21" s="1"/>
  <c r="BB46" i="21"/>
  <c r="BC46" i="21" s="1"/>
  <c r="BB42" i="21"/>
  <c r="BC42" i="21" s="1"/>
  <c r="BB34" i="21"/>
  <c r="BC34" i="21" s="1"/>
  <c r="BC37" i="21"/>
  <c r="BB33" i="21"/>
  <c r="BC33" i="21" s="1"/>
  <c r="BB36" i="21"/>
  <c r="BC36" i="21" s="1"/>
  <c r="BB30" i="21"/>
  <c r="BC30" i="21" s="1"/>
  <c r="BB22" i="21"/>
  <c r="BC22" i="21" s="1"/>
  <c r="BB29" i="21"/>
  <c r="BC29" i="21" s="1"/>
  <c r="BB25" i="21"/>
  <c r="BC25" i="21" s="1"/>
  <c r="BB32" i="21"/>
  <c r="BB28" i="21"/>
  <c r="BB24" i="21"/>
  <c r="BC24" i="21" s="1"/>
  <c r="BB35" i="21"/>
  <c r="BC35" i="21" s="1"/>
  <c r="BB31" i="21"/>
  <c r="BC31" i="21" s="1"/>
  <c r="BB27" i="21"/>
  <c r="BC27" i="21" s="1"/>
  <c r="BB20" i="21"/>
  <c r="BC20" i="21" s="1"/>
  <c r="BC16" i="21"/>
  <c r="BB11" i="21"/>
  <c r="BC11" i="21" s="1"/>
  <c r="BB19" i="21"/>
  <c r="BC19" i="21" s="1"/>
  <c r="BC15" i="21"/>
  <c r="BB10" i="21"/>
  <c r="BC10" i="21" s="1"/>
  <c r="BB18" i="21"/>
  <c r="BB13" i="21"/>
  <c r="BC13" i="21" s="1"/>
  <c r="BB23" i="21"/>
  <c r="BC23" i="21" s="1"/>
  <c r="BB21" i="21"/>
  <c r="BC21" i="21" s="1"/>
  <c r="BC17" i="21"/>
  <c r="CA2" i="21"/>
  <c r="BZ73" i="21"/>
  <c r="BZ69" i="21"/>
  <c r="BZ65" i="21"/>
  <c r="BZ72" i="21"/>
  <c r="BZ68" i="21"/>
  <c r="BZ71" i="21"/>
  <c r="BZ67" i="21"/>
  <c r="BZ63" i="21"/>
  <c r="BZ62" i="21"/>
  <c r="BZ66" i="21"/>
  <c r="BZ61" i="21"/>
  <c r="BZ74" i="21"/>
  <c r="BZ70" i="21"/>
  <c r="BZ64" i="21"/>
  <c r="BZ59" i="21"/>
  <c r="BZ55" i="21"/>
  <c r="BZ58" i="21"/>
  <c r="BZ54" i="21"/>
  <c r="BZ60" i="21"/>
  <c r="CA60" i="21" s="1"/>
  <c r="BZ57" i="21"/>
  <c r="BZ56" i="21"/>
  <c r="BZ52" i="21"/>
  <c r="BZ48" i="21"/>
  <c r="BZ53" i="21"/>
  <c r="BZ51" i="21"/>
  <c r="BZ47" i="21"/>
  <c r="BZ50" i="21"/>
  <c r="BZ45" i="21"/>
  <c r="BZ39" i="21"/>
  <c r="BZ49" i="21"/>
  <c r="BZ44" i="21"/>
  <c r="BZ38" i="21"/>
  <c r="BZ43" i="21"/>
  <c r="BZ46" i="21"/>
  <c r="BZ42" i="21"/>
  <c r="BZ34" i="21"/>
  <c r="BZ33" i="21"/>
  <c r="BZ36" i="21"/>
  <c r="BZ30" i="21"/>
  <c r="BZ26" i="21"/>
  <c r="BZ22" i="21"/>
  <c r="BZ32" i="21"/>
  <c r="BZ29" i="21"/>
  <c r="CA25" i="21"/>
  <c r="BZ31" i="21"/>
  <c r="BZ28" i="21"/>
  <c r="BZ24" i="21"/>
  <c r="BZ27" i="21"/>
  <c r="BZ21" i="21"/>
  <c r="BZ20" i="21"/>
  <c r="BZ11" i="21"/>
  <c r="BZ19" i="21"/>
  <c r="BZ10" i="21"/>
  <c r="BZ23" i="21"/>
  <c r="BZ18" i="21"/>
  <c r="BZ13" i="21"/>
  <c r="BZ35" i="21"/>
  <c r="CY2" i="21"/>
  <c r="CX73" i="21"/>
  <c r="CX69" i="21"/>
  <c r="CX65" i="21"/>
  <c r="CX72" i="21"/>
  <c r="CX68" i="21"/>
  <c r="CX64" i="21"/>
  <c r="CX71" i="21"/>
  <c r="CX67" i="21"/>
  <c r="CX63" i="21"/>
  <c r="CX66" i="21"/>
  <c r="CX74" i="21"/>
  <c r="CX62" i="21"/>
  <c r="CX70" i="21"/>
  <c r="CX61" i="21"/>
  <c r="CX59" i="21"/>
  <c r="CX55" i="21"/>
  <c r="CX58" i="21"/>
  <c r="CX54" i="21"/>
  <c r="CX57" i="21"/>
  <c r="CX60" i="21"/>
  <c r="CX52" i="21"/>
  <c r="CX48" i="21"/>
  <c r="CX51" i="21"/>
  <c r="CX47" i="21"/>
  <c r="CX53" i="21"/>
  <c r="CX50" i="21"/>
  <c r="CX56" i="21"/>
  <c r="CX49" i="21"/>
  <c r="CX45" i="21"/>
  <c r="CX39" i="21"/>
  <c r="CX44" i="21"/>
  <c r="CX38" i="21"/>
  <c r="CX43" i="21"/>
  <c r="CX46" i="21"/>
  <c r="CX42" i="21"/>
  <c r="CX34" i="21"/>
  <c r="CX33" i="21"/>
  <c r="CX36" i="21"/>
  <c r="CX37" i="21"/>
  <c r="CX32" i="21"/>
  <c r="CX26" i="21"/>
  <c r="CX22" i="21"/>
  <c r="CX29" i="21"/>
  <c r="CX25" i="21"/>
  <c r="CX28" i="21"/>
  <c r="CX24" i="21"/>
  <c r="CX35" i="21"/>
  <c r="CX27" i="21"/>
  <c r="CX16" i="21"/>
  <c r="CX11" i="21"/>
  <c r="CX23" i="21"/>
  <c r="CX19" i="21"/>
  <c r="CX10" i="21"/>
  <c r="CX21" i="21"/>
  <c r="CX18" i="21"/>
  <c r="CX13" i="21"/>
  <c r="CX17" i="21"/>
  <c r="AR74" i="21"/>
  <c r="AR67" i="21"/>
  <c r="AR66" i="21"/>
  <c r="AR72" i="21"/>
  <c r="AR71" i="21"/>
  <c r="AR65" i="21"/>
  <c r="AR70" i="21"/>
  <c r="AR73" i="21"/>
  <c r="AR64" i="21"/>
  <c r="AR69" i="21"/>
  <c r="AR60" i="21"/>
  <c r="AR59" i="21"/>
  <c r="AR58" i="21"/>
  <c r="AR62" i="21"/>
  <c r="AR61" i="21"/>
  <c r="AR63" i="21"/>
  <c r="AR68" i="21"/>
  <c r="AR55" i="21"/>
  <c r="AR52" i="21"/>
  <c r="AR54" i="21"/>
  <c r="AR51" i="21"/>
  <c r="AR57" i="21"/>
  <c r="AR56" i="21"/>
  <c r="AR49" i="21"/>
  <c r="AR53" i="21"/>
  <c r="AR48" i="21"/>
  <c r="AR47" i="21"/>
  <c r="AR46" i="21"/>
  <c r="AR43" i="21"/>
  <c r="AR34" i="21"/>
  <c r="AR42" i="21"/>
  <c r="AR50" i="21"/>
  <c r="AR39" i="21"/>
  <c r="AR28" i="21"/>
  <c r="AR45" i="21"/>
  <c r="AR44" i="21"/>
  <c r="AR36" i="21"/>
  <c r="AR30" i="21"/>
  <c r="AR22" i="21"/>
  <c r="AR11" i="21"/>
  <c r="AR29" i="21"/>
  <c r="AR24" i="21"/>
  <c r="AR19" i="21"/>
  <c r="AR15" i="21"/>
  <c r="AR23" i="21"/>
  <c r="AR10" i="21"/>
  <c r="AR18" i="21"/>
  <c r="AR27" i="21"/>
  <c r="AR21" i="21"/>
  <c r="AR17" i="21"/>
  <c r="AR26" i="21"/>
  <c r="AR20" i="21"/>
  <c r="AR16" i="21"/>
  <c r="AD1" i="21"/>
  <c r="AE1" i="21" s="1"/>
  <c r="AC73" i="21"/>
  <c r="AC72" i="21"/>
  <c r="AC66" i="21"/>
  <c r="AC71" i="21"/>
  <c r="AC65" i="21"/>
  <c r="AC70" i="21"/>
  <c r="AC69" i="21"/>
  <c r="AC68" i="21"/>
  <c r="AC67" i="21"/>
  <c r="AC62" i="21"/>
  <c r="AC60" i="21"/>
  <c r="AC63" i="21"/>
  <c r="AC61" i="21"/>
  <c r="AC59" i="21"/>
  <c r="AC74" i="21"/>
  <c r="AC64" i="21"/>
  <c r="AC53" i="21"/>
  <c r="AC52" i="21"/>
  <c r="AC57" i="21"/>
  <c r="AC58" i="21"/>
  <c r="AC56" i="21"/>
  <c r="AC55" i="21"/>
  <c r="AC48" i="21"/>
  <c r="AC47" i="21"/>
  <c r="AC54" i="21"/>
  <c r="AC51" i="21"/>
  <c r="AC50" i="21"/>
  <c r="AC35" i="21"/>
  <c r="AC49" i="21"/>
  <c r="AC39" i="21"/>
  <c r="AC38" i="21"/>
  <c r="AC46" i="21"/>
  <c r="AC45" i="21"/>
  <c r="AC43" i="21"/>
  <c r="AC32" i="21"/>
  <c r="AC42" i="21"/>
  <c r="AC36" i="21"/>
  <c r="AC37" i="21"/>
  <c r="AC31" i="21"/>
  <c r="AC34" i="21"/>
  <c r="AC29" i="21"/>
  <c r="AC28" i="21"/>
  <c r="AC44" i="21"/>
  <c r="AC33" i="21"/>
  <c r="AC7" i="21"/>
  <c r="AE7" i="21" s="1"/>
  <c r="AC23" i="21"/>
  <c r="AC20" i="21"/>
  <c r="AC16" i="21"/>
  <c r="AC27" i="21"/>
  <c r="AC11" i="21"/>
  <c r="AC30" i="21"/>
  <c r="AC26" i="21"/>
  <c r="AC15" i="21"/>
  <c r="AC25" i="21"/>
  <c r="AC18" i="21"/>
  <c r="AC22" i="21"/>
  <c r="AC17" i="21"/>
  <c r="AC24" i="21"/>
  <c r="AC21" i="21"/>
  <c r="AH2" i="21"/>
  <c r="AG72" i="21"/>
  <c r="AG68" i="21"/>
  <c r="AG71" i="21"/>
  <c r="AG67" i="21"/>
  <c r="AG74" i="21"/>
  <c r="AG70" i="21"/>
  <c r="AG66" i="21"/>
  <c r="AG73" i="21"/>
  <c r="AG62" i="21"/>
  <c r="AG69" i="21"/>
  <c r="AG64" i="21"/>
  <c r="AG63" i="21"/>
  <c r="AG58" i="21"/>
  <c r="AG54" i="21"/>
  <c r="AG57" i="21"/>
  <c r="AG56" i="21"/>
  <c r="AG65" i="21"/>
  <c r="AG60" i="21"/>
  <c r="AG51" i="21"/>
  <c r="AG47" i="21"/>
  <c r="AG50" i="21"/>
  <c r="AG55" i="21"/>
  <c r="AG59" i="21"/>
  <c r="AG53" i="21"/>
  <c r="AG49" i="21"/>
  <c r="AG44" i="21"/>
  <c r="AG43" i="21"/>
  <c r="AG52" i="21"/>
  <c r="AG46" i="21"/>
  <c r="AG42" i="21"/>
  <c r="AG48" i="21"/>
  <c r="AG45" i="21"/>
  <c r="AG33" i="21"/>
  <c r="AG36" i="21"/>
  <c r="AG24" i="21"/>
  <c r="AG23" i="21"/>
  <c r="AG31" i="21"/>
  <c r="AG26" i="21"/>
  <c r="AG19" i="21"/>
  <c r="AG15" i="21"/>
  <c r="AG18" i="21"/>
  <c r="AG21" i="21"/>
  <c r="AG17" i="21"/>
  <c r="AG22" i="21"/>
  <c r="AG11" i="21"/>
  <c r="AG20" i="21"/>
  <c r="AG16" i="21"/>
  <c r="BF2" i="21"/>
  <c r="BE72" i="21"/>
  <c r="BF72" i="21" s="1"/>
  <c r="BE68" i="21"/>
  <c r="BF68" i="21" s="1"/>
  <c r="BE71" i="21"/>
  <c r="BF71" i="21" s="1"/>
  <c r="BE67" i="21"/>
  <c r="BF67" i="21" s="1"/>
  <c r="BE74" i="21"/>
  <c r="BF74" i="21" s="1"/>
  <c r="BE70" i="21"/>
  <c r="BF70" i="21" s="1"/>
  <c r="BE66" i="21"/>
  <c r="BF66" i="21" s="1"/>
  <c r="BE69" i="21"/>
  <c r="BF69" i="21" s="1"/>
  <c r="BE62" i="21"/>
  <c r="BF62" i="21" s="1"/>
  <c r="BE73" i="21"/>
  <c r="BF73" i="21" s="1"/>
  <c r="BE61" i="21"/>
  <c r="BF61" i="21" s="1"/>
  <c r="BE64" i="21"/>
  <c r="BE65" i="21"/>
  <c r="BF65" i="21" s="1"/>
  <c r="BE63" i="21"/>
  <c r="BE60" i="21"/>
  <c r="BF60" i="21" s="1"/>
  <c r="BE58" i="21"/>
  <c r="BE54" i="21"/>
  <c r="BF54" i="21" s="1"/>
  <c r="BE57" i="21"/>
  <c r="BF57" i="21" s="1"/>
  <c r="BE56" i="21"/>
  <c r="BE51" i="21"/>
  <c r="BF51" i="21" s="1"/>
  <c r="BE47" i="21"/>
  <c r="BF47" i="21" s="1"/>
  <c r="BE55" i="21"/>
  <c r="BF55" i="21" s="1"/>
  <c r="BE59" i="21"/>
  <c r="BF59" i="21" s="1"/>
  <c r="BE50" i="21"/>
  <c r="BF50" i="21" s="1"/>
  <c r="BE49" i="21"/>
  <c r="BF49" i="21" s="1"/>
  <c r="BE44" i="21"/>
  <c r="BF44" i="21" s="1"/>
  <c r="BE38" i="21"/>
  <c r="BF38" i="21" s="1"/>
  <c r="BE53" i="21"/>
  <c r="BF53" i="21" s="1"/>
  <c r="BE52" i="21"/>
  <c r="BF52" i="21" s="1"/>
  <c r="BE43" i="21"/>
  <c r="BF43" i="21" s="1"/>
  <c r="BE48" i="21"/>
  <c r="BF48" i="21" s="1"/>
  <c r="BE46" i="21"/>
  <c r="BE42" i="21"/>
  <c r="BF42" i="21" s="1"/>
  <c r="BE45" i="21"/>
  <c r="BF45" i="21" s="1"/>
  <c r="BE39" i="21"/>
  <c r="BF37" i="21"/>
  <c r="BE33" i="21"/>
  <c r="BF33" i="21" s="1"/>
  <c r="BE36" i="21"/>
  <c r="BF36" i="21" s="1"/>
  <c r="BE35" i="21"/>
  <c r="BF35" i="21" s="1"/>
  <c r="BE29" i="21"/>
  <c r="BF29" i="21" s="1"/>
  <c r="BF25" i="21"/>
  <c r="BE28" i="21"/>
  <c r="BF28" i="21" s="1"/>
  <c r="BE24" i="21"/>
  <c r="BF24" i="21" s="1"/>
  <c r="BE32" i="21"/>
  <c r="BF32" i="21" s="1"/>
  <c r="BE31" i="21"/>
  <c r="BF31" i="21" s="1"/>
  <c r="BE27" i="21"/>
  <c r="BE23" i="21"/>
  <c r="BF23" i="21" s="1"/>
  <c r="BE34" i="21"/>
  <c r="BF34" i="21" s="1"/>
  <c r="BE30" i="21"/>
  <c r="BF30" i="21" s="1"/>
  <c r="BF26" i="21"/>
  <c r="BE19" i="21"/>
  <c r="BF19" i="21" s="1"/>
  <c r="BF15" i="21"/>
  <c r="BE22" i="21"/>
  <c r="BF22" i="21" s="1"/>
  <c r="BE10" i="21"/>
  <c r="BF10" i="21" s="1"/>
  <c r="BE18" i="21"/>
  <c r="BE13" i="21"/>
  <c r="BF13" i="21" s="1"/>
  <c r="BE21" i="21"/>
  <c r="BE20" i="21"/>
  <c r="BF20" i="21" s="1"/>
  <c r="BF16" i="21"/>
  <c r="BE11" i="21"/>
  <c r="BF11" i="21" s="1"/>
  <c r="CD2" i="21"/>
  <c r="CC72" i="21"/>
  <c r="CC68" i="21"/>
  <c r="CC64" i="21"/>
  <c r="CC71" i="21"/>
  <c r="CC67" i="21"/>
  <c r="CC74" i="21"/>
  <c r="CC70" i="21"/>
  <c r="CC66" i="21"/>
  <c r="CC62" i="21"/>
  <c r="CC61" i="21"/>
  <c r="CC65" i="21"/>
  <c r="CC73" i="21"/>
  <c r="CC69" i="21"/>
  <c r="CC63" i="21"/>
  <c r="CC58" i="21"/>
  <c r="CC54" i="21"/>
  <c r="CC60" i="21"/>
  <c r="CC57" i="21"/>
  <c r="CC56" i="21"/>
  <c r="CC55" i="21"/>
  <c r="CC59" i="21"/>
  <c r="CC53" i="21"/>
  <c r="CC51" i="21"/>
  <c r="CC47" i="21"/>
  <c r="CC50" i="21"/>
  <c r="CC49" i="21"/>
  <c r="CC44" i="21"/>
  <c r="CC38" i="21"/>
  <c r="CC48" i="21"/>
  <c r="CC43" i="21"/>
  <c r="CC46" i="21"/>
  <c r="CC42" i="21"/>
  <c r="CC45" i="21"/>
  <c r="CC39" i="21"/>
  <c r="CC33" i="21"/>
  <c r="CC36" i="21"/>
  <c r="CC35" i="21"/>
  <c r="CC52" i="21"/>
  <c r="CC29" i="21"/>
  <c r="CC21" i="21"/>
  <c r="CC31" i="21"/>
  <c r="CC28" i="21"/>
  <c r="CC24" i="21"/>
  <c r="CC27" i="21"/>
  <c r="CC23" i="21"/>
  <c r="CC30" i="21"/>
  <c r="CC19" i="21"/>
  <c r="CC10" i="21"/>
  <c r="CC18" i="21"/>
  <c r="CC34" i="21"/>
  <c r="CC32" i="21"/>
  <c r="CC13" i="21"/>
  <c r="CC22" i="21"/>
  <c r="CC11" i="21"/>
  <c r="CC20" i="21"/>
  <c r="DB2" i="21"/>
  <c r="DA72" i="21"/>
  <c r="DA68" i="21"/>
  <c r="DA64" i="21"/>
  <c r="DA71" i="21"/>
  <c r="DA67" i="21"/>
  <c r="DA74" i="21"/>
  <c r="DA70" i="21"/>
  <c r="DA66" i="21"/>
  <c r="DA62" i="21"/>
  <c r="DA65" i="21"/>
  <c r="DA73" i="21"/>
  <c r="DA61" i="21"/>
  <c r="DA69" i="21"/>
  <c r="DA63" i="21"/>
  <c r="DA58" i="21"/>
  <c r="DA54" i="21"/>
  <c r="DA57" i="21"/>
  <c r="DA60" i="21"/>
  <c r="DA56" i="21"/>
  <c r="DA51" i="21"/>
  <c r="DA47" i="21"/>
  <c r="DA53" i="21"/>
  <c r="DA50" i="21"/>
  <c r="DA49" i="21"/>
  <c r="DA55" i="21"/>
  <c r="DA48" i="21"/>
  <c r="DB48" i="21" s="1"/>
  <c r="DA44" i="21"/>
  <c r="DA38" i="21"/>
  <c r="DA43" i="21"/>
  <c r="DA46" i="21"/>
  <c r="DA42" i="21"/>
  <c r="DA59" i="21"/>
  <c r="DA52" i="21"/>
  <c r="DA45" i="21"/>
  <c r="DA39" i="21"/>
  <c r="DA33" i="21"/>
  <c r="DA36" i="21"/>
  <c r="DA35" i="21"/>
  <c r="DA31" i="21"/>
  <c r="DA29" i="21"/>
  <c r="DA25" i="21"/>
  <c r="DA21" i="21"/>
  <c r="DA28" i="21"/>
  <c r="DA24" i="21"/>
  <c r="DA37" i="21"/>
  <c r="DA27" i="21"/>
  <c r="DA23" i="21"/>
  <c r="DA34" i="21"/>
  <c r="DA30" i="21"/>
  <c r="DA26" i="21"/>
  <c r="DA32" i="21"/>
  <c r="DA10" i="21"/>
  <c r="DA22" i="21"/>
  <c r="DB18" i="21"/>
  <c r="DA17" i="21"/>
  <c r="DA20" i="21"/>
  <c r="DA16" i="21"/>
  <c r="DA11" i="21"/>
  <c r="H74" i="21"/>
  <c r="H72" i="21"/>
  <c r="H65" i="21"/>
  <c r="H70" i="21"/>
  <c r="H69" i="21"/>
  <c r="H68" i="21"/>
  <c r="H64" i="21"/>
  <c r="H63" i="21"/>
  <c r="H58" i="21"/>
  <c r="H62" i="21"/>
  <c r="H66" i="21"/>
  <c r="H61" i="21"/>
  <c r="H60" i="21"/>
  <c r="H59" i="21"/>
  <c r="H51" i="21"/>
  <c r="H54" i="21"/>
  <c r="H57" i="21"/>
  <c r="H56" i="21"/>
  <c r="H53" i="21"/>
  <c r="H55" i="21"/>
  <c r="H52" i="21"/>
  <c r="H46" i="21"/>
  <c r="H50" i="21"/>
  <c r="H49" i="21"/>
  <c r="H37" i="21"/>
  <c r="H32" i="21"/>
  <c r="H38" i="21"/>
  <c r="H36" i="21"/>
  <c r="H34" i="21"/>
  <c r="H31" i="21"/>
  <c r="H35" i="21"/>
  <c r="H33" i="21"/>
  <c r="H30" i="21"/>
  <c r="H28" i="21"/>
  <c r="H27" i="21"/>
  <c r="H23" i="21"/>
  <c r="H22" i="21"/>
  <c r="H9" i="21"/>
  <c r="H26" i="21"/>
  <c r="H18" i="21"/>
  <c r="H48" i="21"/>
  <c r="H25" i="21"/>
  <c r="H13" i="21"/>
  <c r="H8" i="21"/>
  <c r="H21" i="21"/>
  <c r="H17" i="21"/>
  <c r="H29" i="21"/>
  <c r="H12" i="21"/>
  <c r="H20" i="21"/>
  <c r="H16" i="21"/>
  <c r="H19" i="21"/>
  <c r="H24" i="21"/>
  <c r="H15" i="21"/>
  <c r="H11" i="21"/>
  <c r="H10" i="21"/>
  <c r="AI74" i="21"/>
  <c r="AI70" i="21"/>
  <c r="AI69" i="21"/>
  <c r="AI68" i="21"/>
  <c r="AI67" i="21"/>
  <c r="AI66" i="21"/>
  <c r="AI72" i="21"/>
  <c r="AI65" i="21"/>
  <c r="AI63" i="21"/>
  <c r="AI61" i="21"/>
  <c r="AI58" i="21"/>
  <c r="AI64" i="21"/>
  <c r="AI73" i="21"/>
  <c r="AI60" i="21"/>
  <c r="AI59" i="21"/>
  <c r="AI51" i="21"/>
  <c r="AI62" i="21"/>
  <c r="AI57" i="21"/>
  <c r="AI56" i="21"/>
  <c r="AI71" i="21"/>
  <c r="AI55" i="21"/>
  <c r="AI53" i="21"/>
  <c r="AI54" i="21"/>
  <c r="AI52" i="21"/>
  <c r="AI50" i="21"/>
  <c r="AI46" i="21"/>
  <c r="AI49" i="21"/>
  <c r="AI48" i="21"/>
  <c r="AI45" i="21"/>
  <c r="AI44" i="21"/>
  <c r="AI36" i="21"/>
  <c r="AI47" i="21"/>
  <c r="AI43" i="21"/>
  <c r="AI42" i="21"/>
  <c r="AI10" i="21"/>
  <c r="AI26" i="21"/>
  <c r="AI18" i="21"/>
  <c r="AI39" i="21"/>
  <c r="AI28" i="21"/>
  <c r="AI21" i="21"/>
  <c r="AI17" i="21"/>
  <c r="AI22" i="21"/>
  <c r="AI24" i="21"/>
  <c r="AI20" i="21"/>
  <c r="AI16" i="21"/>
  <c r="AI15" i="21"/>
  <c r="AI11" i="21"/>
  <c r="AI23" i="21"/>
  <c r="AI19" i="21"/>
  <c r="BG74" i="21"/>
  <c r="BG73" i="21"/>
  <c r="BG68" i="21"/>
  <c r="BG67" i="21"/>
  <c r="BG66" i="21"/>
  <c r="BG72" i="21"/>
  <c r="BG65" i="21"/>
  <c r="BG71" i="21"/>
  <c r="BG70" i="21"/>
  <c r="BG69" i="21"/>
  <c r="BG63" i="21"/>
  <c r="BG58" i="21"/>
  <c r="BG62" i="21"/>
  <c r="BG64" i="21"/>
  <c r="BG61" i="21"/>
  <c r="BG59" i="21"/>
  <c r="BG51" i="21"/>
  <c r="BG55" i="21"/>
  <c r="BG54" i="21"/>
  <c r="BG53" i="21"/>
  <c r="BG52" i="21"/>
  <c r="BG50" i="21"/>
  <c r="BG49" i="21"/>
  <c r="BG57" i="21"/>
  <c r="BG48" i="21"/>
  <c r="BG46" i="21"/>
  <c r="BG47" i="21"/>
  <c r="BG37" i="21"/>
  <c r="BG32" i="21"/>
  <c r="BG44" i="21"/>
  <c r="BG36" i="21"/>
  <c r="BG45" i="21"/>
  <c r="BG43" i="21"/>
  <c r="BG31" i="21"/>
  <c r="BG39" i="21"/>
  <c r="BG38" i="21"/>
  <c r="BG34" i="21"/>
  <c r="BG33" i="21"/>
  <c r="BG42" i="21"/>
  <c r="BG35" i="21"/>
  <c r="BG30" i="21"/>
  <c r="BG27" i="21"/>
  <c r="BG22" i="21"/>
  <c r="BG10" i="21"/>
  <c r="BG18" i="21"/>
  <c r="BG13" i="21"/>
  <c r="BG24" i="21"/>
  <c r="BG21" i="21"/>
  <c r="BG17" i="21"/>
  <c r="BG23" i="21"/>
  <c r="BG20" i="21"/>
  <c r="BG16" i="21"/>
  <c r="BG28" i="21"/>
  <c r="BG19" i="21"/>
  <c r="BG29" i="21"/>
  <c r="BI15" i="21"/>
  <c r="BG11" i="21"/>
  <c r="CE74" i="21"/>
  <c r="CE73" i="21"/>
  <c r="CE67" i="21"/>
  <c r="CE66" i="21"/>
  <c r="CE72" i="21"/>
  <c r="CE65" i="21"/>
  <c r="CE71" i="21"/>
  <c r="CE70" i="21"/>
  <c r="CE64" i="21"/>
  <c r="CE69" i="21"/>
  <c r="CE63" i="21"/>
  <c r="CE58" i="21"/>
  <c r="CE62" i="21"/>
  <c r="CE68" i="21"/>
  <c r="CE61" i="21"/>
  <c r="CE59" i="21"/>
  <c r="CE53" i="21"/>
  <c r="CE51" i="21"/>
  <c r="CE54" i="21"/>
  <c r="CE57" i="21"/>
  <c r="CE52" i="21"/>
  <c r="CE49" i="21"/>
  <c r="CE50" i="21"/>
  <c r="CE48" i="21"/>
  <c r="CE47" i="21"/>
  <c r="CE46" i="21"/>
  <c r="CE55" i="21"/>
  <c r="CE45" i="21"/>
  <c r="CE33" i="21"/>
  <c r="CE37" i="21"/>
  <c r="CE32" i="21"/>
  <c r="CE44" i="21"/>
  <c r="CE36" i="21"/>
  <c r="CE43" i="21"/>
  <c r="CE31" i="21"/>
  <c r="CE39" i="21"/>
  <c r="CE34" i="21"/>
  <c r="CE35" i="21"/>
  <c r="CE42" i="21"/>
  <c r="CE38" i="21"/>
  <c r="CE30" i="21"/>
  <c r="CE27" i="21"/>
  <c r="CE10" i="21"/>
  <c r="CE18" i="21"/>
  <c r="CE29" i="21"/>
  <c r="CE25" i="21"/>
  <c r="CE23" i="21"/>
  <c r="CE13" i="21"/>
  <c r="CE28" i="21"/>
  <c r="CE24" i="21"/>
  <c r="CE17" i="21"/>
  <c r="CE22" i="21"/>
  <c r="CE20" i="21"/>
  <c r="CE16" i="21"/>
  <c r="CE11" i="21"/>
  <c r="CE21" i="21"/>
  <c r="CE19" i="21"/>
  <c r="DC74" i="21"/>
  <c r="DC73" i="21"/>
  <c r="DC65" i="21"/>
  <c r="DC72" i="21"/>
  <c r="DC71" i="21"/>
  <c r="DC70" i="21"/>
  <c r="DC64" i="21"/>
  <c r="DC69" i="21"/>
  <c r="DC68" i="21"/>
  <c r="DC58" i="21"/>
  <c r="DC63" i="21"/>
  <c r="DC62" i="21"/>
  <c r="DC60" i="21"/>
  <c r="DC66" i="21"/>
  <c r="DC51" i="21"/>
  <c r="DC53" i="21"/>
  <c r="DC50" i="21"/>
  <c r="DC56" i="21"/>
  <c r="DC55" i="21"/>
  <c r="DC52" i="21"/>
  <c r="DC54" i="21"/>
  <c r="DC47" i="21"/>
  <c r="DC46" i="21"/>
  <c r="DC49" i="21"/>
  <c r="DC33" i="21"/>
  <c r="DC32" i="21"/>
  <c r="DC48" i="21"/>
  <c r="DC38" i="21"/>
  <c r="DC36" i="21"/>
  <c r="DC43" i="21"/>
  <c r="DC37" i="21"/>
  <c r="DC31" i="21"/>
  <c r="DC39" i="21"/>
  <c r="DC34" i="21"/>
  <c r="DC42" i="21"/>
  <c r="DC35" i="21"/>
  <c r="DC30" i="21"/>
  <c r="DC23" i="21"/>
  <c r="DC10" i="21"/>
  <c r="DC27" i="21"/>
  <c r="DC26" i="21"/>
  <c r="DC22" i="21"/>
  <c r="DC18" i="21"/>
  <c r="DC29" i="21"/>
  <c r="DC25" i="21"/>
  <c r="DC21" i="21"/>
  <c r="DC13" i="21"/>
  <c r="DE13" i="21" s="1"/>
  <c r="DC24" i="21"/>
  <c r="DC17" i="21"/>
  <c r="DC20" i="21"/>
  <c r="DC16" i="21"/>
  <c r="DC28" i="21"/>
  <c r="DC11" i="21"/>
  <c r="AU1" i="21"/>
  <c r="AU25" i="21" s="1"/>
  <c r="AX1" i="21"/>
  <c r="CQ1" i="21"/>
  <c r="CQ29" i="21" s="1"/>
  <c r="CT1" i="21"/>
  <c r="BS1" i="21"/>
  <c r="CW1" i="21"/>
  <c r="BJ1" i="21"/>
  <c r="BV1" i="21"/>
  <c r="BV73" i="21" s="1"/>
  <c r="E1" i="21"/>
  <c r="CB1" i="21"/>
  <c r="K1" i="21"/>
  <c r="CH1" i="21"/>
  <c r="G2" i="21"/>
  <c r="BM1" i="21"/>
  <c r="BM37" i="21" s="1"/>
  <c r="X1" i="21"/>
  <c r="Y1" i="21" s="1"/>
  <c r="AP2" i="21"/>
  <c r="X2" i="21"/>
  <c r="X30" i="21" s="1"/>
  <c r="Y30" i="21" s="1"/>
  <c r="AL1" i="21"/>
  <c r="AA2" i="21"/>
  <c r="BP1" i="21"/>
  <c r="CK1" i="21"/>
  <c r="AA1" i="21"/>
  <c r="AB1" i="21" s="1"/>
  <c r="I1" i="21"/>
  <c r="J1" i="21" s="1"/>
  <c r="BH1" i="21"/>
  <c r="BI1" i="21" s="1"/>
  <c r="AJ1" i="21"/>
  <c r="CF1" i="21"/>
  <c r="CG1" i="21" s="1"/>
  <c r="DD1" i="21"/>
  <c r="DE1" i="21" s="1"/>
  <c r="I2" i="21"/>
  <c r="I45" i="21" s="1"/>
  <c r="J45" i="21" s="1"/>
  <c r="AJ2" i="21"/>
  <c r="BH2" i="21"/>
  <c r="CF2" i="21"/>
  <c r="CF40" i="21" s="1"/>
  <c r="DD2" i="21"/>
  <c r="AS1" i="21"/>
  <c r="AT1" i="21" s="1"/>
  <c r="CO1" i="21"/>
  <c r="CP1" i="21" s="1"/>
  <c r="C1" i="13"/>
  <c r="O23" i="21" l="1"/>
  <c r="O10" i="21"/>
  <c r="O31" i="21"/>
  <c r="O33" i="21"/>
  <c r="O42" i="21"/>
  <c r="O61" i="21"/>
  <c r="O39" i="21"/>
  <c r="O54" i="21"/>
  <c r="O52" i="21"/>
  <c r="O58" i="21"/>
  <c r="O66" i="21"/>
  <c r="O67" i="21"/>
  <c r="O69" i="21"/>
  <c r="CG40" i="21"/>
  <c r="DF40" i="21"/>
  <c r="C40" i="2" s="1"/>
  <c r="D40" i="2" s="1"/>
  <c r="O21" i="21"/>
  <c r="O8" i="21"/>
  <c r="O18" i="21"/>
  <c r="O19" i="21"/>
  <c r="O16" i="21"/>
  <c r="O27" i="21"/>
  <c r="O24" i="21"/>
  <c r="O25" i="21"/>
  <c r="O22" i="21"/>
  <c r="O37" i="21"/>
  <c r="O46" i="21"/>
  <c r="O53" i="21"/>
  <c r="O49" i="21"/>
  <c r="O44" i="21"/>
  <c r="O45" i="21"/>
  <c r="O50" i="21"/>
  <c r="O47" i="21"/>
  <c r="O48" i="21"/>
  <c r="O56" i="21"/>
  <c r="O70" i="21"/>
  <c r="O55" i="21"/>
  <c r="O64" i="21"/>
  <c r="O62" i="21"/>
  <c r="O74" i="21"/>
  <c r="O71" i="21"/>
  <c r="O65" i="21"/>
  <c r="O73" i="21"/>
  <c r="AG1" i="21"/>
  <c r="AH1" i="21" s="1"/>
  <c r="AF23" i="21"/>
  <c r="AH23" i="21" s="1"/>
  <c r="AF21" i="21"/>
  <c r="AF19" i="21"/>
  <c r="AH19" i="21" s="1"/>
  <c r="AF36" i="21"/>
  <c r="AF46" i="21"/>
  <c r="AH46" i="21" s="1"/>
  <c r="AF53" i="21"/>
  <c r="AF56" i="21"/>
  <c r="AH56" i="21" s="1"/>
  <c r="AF64" i="21"/>
  <c r="AF59" i="21"/>
  <c r="AF68" i="21"/>
  <c r="AF65" i="21"/>
  <c r="AH65" i="21" s="1"/>
  <c r="BY12" i="21"/>
  <c r="BY8" i="21"/>
  <c r="CA8" i="21" s="1"/>
  <c r="CN12" i="21"/>
  <c r="CN14" i="21"/>
  <c r="CP14" i="21" s="1"/>
  <c r="AK1" i="21"/>
  <c r="AJ34" i="21"/>
  <c r="AK34" i="21" s="1"/>
  <c r="O7" i="21"/>
  <c r="O14" i="21"/>
  <c r="U12" i="21"/>
  <c r="AV1" i="21"/>
  <c r="AW1" i="21" s="1"/>
  <c r="BD8" i="21"/>
  <c r="AC10" i="21"/>
  <c r="AR7" i="21"/>
  <c r="AR12" i="21"/>
  <c r="AT12" i="21" s="1"/>
  <c r="N7" i="21"/>
  <c r="N72" i="21"/>
  <c r="P72" i="21" s="1"/>
  <c r="CN9" i="21"/>
  <c r="CP9" i="21" s="1"/>
  <c r="BD12" i="21"/>
  <c r="BF12" i="21" s="1"/>
  <c r="BD14" i="21"/>
  <c r="U7" i="21"/>
  <c r="AC14" i="21"/>
  <c r="AW25" i="21"/>
  <c r="BD9" i="21"/>
  <c r="BF9" i="21" s="1"/>
  <c r="BF64" i="21"/>
  <c r="AF22" i="21"/>
  <c r="AF24" i="21"/>
  <c r="AH24" i="21" s="1"/>
  <c r="AF17" i="21"/>
  <c r="AH17" i="21" s="1"/>
  <c r="AF18" i="21"/>
  <c r="AH18" i="21" s="1"/>
  <c r="AF15" i="21"/>
  <c r="AF11" i="21"/>
  <c r="AH11" i="21" s="1"/>
  <c r="AF33" i="21"/>
  <c r="AF48" i="21"/>
  <c r="AH48" i="21" s="1"/>
  <c r="AF42" i="21"/>
  <c r="AH42" i="21" s="1"/>
  <c r="AF49" i="21"/>
  <c r="AH49" i="21" s="1"/>
  <c r="AF47" i="21"/>
  <c r="AF54" i="21"/>
  <c r="AF60" i="21"/>
  <c r="AH60" i="21" s="1"/>
  <c r="AF51" i="21"/>
  <c r="AH51" i="21" s="1"/>
  <c r="AF52" i="21"/>
  <c r="AH52" i="21" s="1"/>
  <c r="AF58" i="21"/>
  <c r="AH58" i="21" s="1"/>
  <c r="AF63" i="21"/>
  <c r="AF62" i="21"/>
  <c r="AH62" i="21" s="1"/>
  <c r="AF67" i="21"/>
  <c r="AH67" i="21" s="1"/>
  <c r="AF69" i="21"/>
  <c r="AH69" i="21" s="1"/>
  <c r="AF73" i="21"/>
  <c r="BF58" i="21"/>
  <c r="AH66" i="21"/>
  <c r="AH74" i="21"/>
  <c r="AH47" i="21"/>
  <c r="AH54" i="21"/>
  <c r="CA13" i="21"/>
  <c r="CA20" i="21"/>
  <c r="CA28" i="21"/>
  <c r="CA32" i="21"/>
  <c r="CA33" i="21"/>
  <c r="CA43" i="21"/>
  <c r="CA50" i="21"/>
  <c r="CA48" i="21"/>
  <c r="CA56" i="21"/>
  <c r="BC14" i="21"/>
  <c r="BC9" i="21"/>
  <c r="BC7" i="21"/>
  <c r="CP12" i="21"/>
  <c r="BF7" i="21"/>
  <c r="AT14" i="21"/>
  <c r="AE12" i="21"/>
  <c r="CL1" i="21"/>
  <c r="CM1" i="21" s="1"/>
  <c r="CK14" i="21"/>
  <c r="CM14" i="21" s="1"/>
  <c r="CK7" i="21"/>
  <c r="CM7" i="21" s="1"/>
  <c r="CK8" i="21"/>
  <c r="CM8" i="21" s="1"/>
  <c r="CK9" i="21"/>
  <c r="CM9" i="21" s="1"/>
  <c r="CK12" i="21"/>
  <c r="CM12" i="21" s="1"/>
  <c r="T14" i="21"/>
  <c r="V14" i="21" s="1"/>
  <c r="V7" i="21"/>
  <c r="T12" i="21"/>
  <c r="V12" i="21" s="1"/>
  <c r="AM1" i="21"/>
  <c r="AN1" i="21" s="1"/>
  <c r="AL14" i="21"/>
  <c r="AN14" i="21" s="1"/>
  <c r="AL7" i="21"/>
  <c r="AN7" i="21" s="1"/>
  <c r="AL12" i="21"/>
  <c r="AN12" i="21" s="1"/>
  <c r="AP14" i="21"/>
  <c r="AQ14" i="21" s="1"/>
  <c r="AP12" i="21"/>
  <c r="AQ12" i="21" s="1"/>
  <c r="AP8" i="21"/>
  <c r="AQ8" i="21" s="1"/>
  <c r="AP7" i="21"/>
  <c r="AQ7" i="21" s="1"/>
  <c r="CB14" i="21"/>
  <c r="CD14" i="21" s="1"/>
  <c r="CB7" i="21"/>
  <c r="CD7" i="21" s="1"/>
  <c r="CB8" i="21"/>
  <c r="CD8" i="21" s="1"/>
  <c r="CB9" i="21"/>
  <c r="CD9" i="21" s="1"/>
  <c r="CB12" i="21"/>
  <c r="CD12" i="21" s="1"/>
  <c r="BS14" i="21"/>
  <c r="BU14" i="21" s="1"/>
  <c r="BS7" i="21"/>
  <c r="BU7" i="21" s="1"/>
  <c r="BS8" i="21"/>
  <c r="BU8" i="21" s="1"/>
  <c r="BS9" i="21"/>
  <c r="BU9" i="21" s="1"/>
  <c r="BS12" i="21"/>
  <c r="BU12" i="21" s="1"/>
  <c r="AU7" i="21"/>
  <c r="AW7" i="21" s="1"/>
  <c r="AU8" i="21"/>
  <c r="AW8" i="21" s="1"/>
  <c r="AU9" i="21"/>
  <c r="AW9" i="21" s="1"/>
  <c r="AU14" i="21"/>
  <c r="AW14" i="21" s="1"/>
  <c r="AU12" i="21"/>
  <c r="AW12" i="21" s="1"/>
  <c r="CZ7" i="21"/>
  <c r="DB7" i="21" s="1"/>
  <c r="CZ8" i="21"/>
  <c r="DB8" i="21" s="1"/>
  <c r="CZ9" i="21"/>
  <c r="DB9" i="21" s="1"/>
  <c r="CZ12" i="21"/>
  <c r="DB12" i="21" s="1"/>
  <c r="CZ15" i="21"/>
  <c r="DB15" i="21" s="1"/>
  <c r="CA9" i="21"/>
  <c r="CA7" i="21"/>
  <c r="CP8" i="21"/>
  <c r="CF12" i="21"/>
  <c r="CG12" i="21" s="1"/>
  <c r="CF8" i="21"/>
  <c r="CG8" i="21" s="1"/>
  <c r="CF9" i="21"/>
  <c r="CG9" i="21" s="1"/>
  <c r="CF14" i="21"/>
  <c r="CG14" i="21" s="1"/>
  <c r="CF7" i="21"/>
  <c r="CG7" i="21" s="1"/>
  <c r="AJ14" i="21"/>
  <c r="AK14" i="21" s="1"/>
  <c r="AJ12" i="21"/>
  <c r="AK12" i="21" s="1"/>
  <c r="AJ7" i="21"/>
  <c r="AK7" i="21" s="1"/>
  <c r="P7" i="21"/>
  <c r="N9" i="21"/>
  <c r="P9" i="21" s="1"/>
  <c r="N14" i="21"/>
  <c r="CH14" i="21"/>
  <c r="CJ14" i="21" s="1"/>
  <c r="CH7" i="21"/>
  <c r="CJ7" i="21" s="1"/>
  <c r="CH8" i="21"/>
  <c r="CJ8" i="21" s="1"/>
  <c r="CH9" i="21"/>
  <c r="CJ9" i="21" s="1"/>
  <c r="CH12" i="21"/>
  <c r="CJ12" i="21" s="1"/>
  <c r="BJ14" i="21"/>
  <c r="BL14" i="21" s="1"/>
  <c r="BJ7" i="21"/>
  <c r="BL7" i="21" s="1"/>
  <c r="BJ8" i="21"/>
  <c r="BL8" i="21" s="1"/>
  <c r="BJ9" i="21"/>
  <c r="BL9" i="21" s="1"/>
  <c r="BJ12" i="21"/>
  <c r="BL12" i="21" s="1"/>
  <c r="CQ15" i="21"/>
  <c r="CS15" i="21" s="1"/>
  <c r="CQ14" i="21"/>
  <c r="CS14" i="21" s="1"/>
  <c r="CQ7" i="21"/>
  <c r="CS7" i="21" s="1"/>
  <c r="CQ8" i="21"/>
  <c r="CS8" i="21" s="1"/>
  <c r="CQ9" i="21"/>
  <c r="CS9" i="21" s="1"/>
  <c r="CQ12" i="21"/>
  <c r="CS12" i="21" s="1"/>
  <c r="DD15" i="21"/>
  <c r="DE15" i="21" s="1"/>
  <c r="DD14" i="21"/>
  <c r="DD12" i="21"/>
  <c r="DE12" i="21" s="1"/>
  <c r="DD8" i="21"/>
  <c r="DE8" i="21" s="1"/>
  <c r="DD9" i="21"/>
  <c r="DE9" i="21" s="1"/>
  <c r="DD7" i="21"/>
  <c r="DE7" i="21" s="1"/>
  <c r="BH14" i="21"/>
  <c r="BI14" i="21" s="1"/>
  <c r="BH12" i="21"/>
  <c r="BI12" i="21" s="1"/>
  <c r="BH7" i="21"/>
  <c r="BI7" i="21" s="1"/>
  <c r="BH8" i="21"/>
  <c r="BH9" i="21"/>
  <c r="BI9" i="21" s="1"/>
  <c r="I14" i="21"/>
  <c r="J14" i="21" s="1"/>
  <c r="I7" i="21"/>
  <c r="J7" i="21" s="1"/>
  <c r="BQ1" i="21"/>
  <c r="BR1" i="21" s="1"/>
  <c r="BP7" i="21"/>
  <c r="BR7" i="21" s="1"/>
  <c r="BP8" i="21"/>
  <c r="BR8" i="21" s="1"/>
  <c r="BP9" i="21"/>
  <c r="BR9" i="21" s="1"/>
  <c r="BP12" i="21"/>
  <c r="BR12" i="21" s="1"/>
  <c r="BP14" i="21"/>
  <c r="BR14" i="21" s="1"/>
  <c r="AA14" i="21"/>
  <c r="AB14" i="21" s="1"/>
  <c r="AA12" i="21"/>
  <c r="AB12" i="21" s="1"/>
  <c r="CR1" i="21"/>
  <c r="CS1" i="21" s="1"/>
  <c r="X14" i="21"/>
  <c r="Y14" i="21" s="1"/>
  <c r="X12" i="21"/>
  <c r="Y12" i="21" s="1"/>
  <c r="L1" i="21"/>
  <c r="M1" i="21" s="1"/>
  <c r="K14" i="21"/>
  <c r="M14" i="21" s="1"/>
  <c r="K7" i="21"/>
  <c r="M7" i="21" s="1"/>
  <c r="G42" i="21"/>
  <c r="G43" i="21"/>
  <c r="G44" i="21"/>
  <c r="G45" i="21"/>
  <c r="G46" i="21"/>
  <c r="G50" i="21"/>
  <c r="G51" i="21"/>
  <c r="G56" i="21"/>
  <c r="G58" i="21"/>
  <c r="G60" i="21"/>
  <c r="G62" i="21"/>
  <c r="G73" i="21"/>
  <c r="G55" i="21"/>
  <c r="G59" i="21"/>
  <c r="G63" i="21"/>
  <c r="G57" i="21"/>
  <c r="G65" i="21"/>
  <c r="BV7" i="21"/>
  <c r="BX7" i="21" s="1"/>
  <c r="BV8" i="21"/>
  <c r="BX8" i="21" s="1"/>
  <c r="BV9" i="21"/>
  <c r="BX9" i="21" s="1"/>
  <c r="BV14" i="21"/>
  <c r="BX14" i="21" s="1"/>
  <c r="BV12" i="21"/>
  <c r="BX12" i="21" s="1"/>
  <c r="CW15" i="21"/>
  <c r="CY15" i="21" s="1"/>
  <c r="CW14" i="21"/>
  <c r="CY14" i="21" s="1"/>
  <c r="CW7" i="21"/>
  <c r="CY7" i="21" s="1"/>
  <c r="CW8" i="21"/>
  <c r="CY8" i="21" s="1"/>
  <c r="CW9" i="21"/>
  <c r="CY9" i="21" s="1"/>
  <c r="CW12" i="21"/>
  <c r="CY12" i="21" s="1"/>
  <c r="CU1" i="21"/>
  <c r="CV1" i="21" s="1"/>
  <c r="CT14" i="21"/>
  <c r="CV14" i="21" s="1"/>
  <c r="CT7" i="21"/>
  <c r="CV7" i="21" s="1"/>
  <c r="CT8" i="21"/>
  <c r="CV8" i="21" s="1"/>
  <c r="CT9" i="21"/>
  <c r="CV9" i="21" s="1"/>
  <c r="CT15" i="21"/>
  <c r="CV15" i="21" s="1"/>
  <c r="CT12" i="21"/>
  <c r="CV12" i="21" s="1"/>
  <c r="AX14" i="21"/>
  <c r="AZ14" i="21" s="1"/>
  <c r="AX7" i="21"/>
  <c r="AZ7" i="21" s="1"/>
  <c r="AX8" i="21"/>
  <c r="AZ8" i="21" s="1"/>
  <c r="AX9" i="21"/>
  <c r="AZ9" i="21" s="1"/>
  <c r="AX12" i="21"/>
  <c r="AZ12" i="21" s="1"/>
  <c r="AH43" i="21"/>
  <c r="CA27" i="21"/>
  <c r="CA58" i="21"/>
  <c r="CA59" i="21"/>
  <c r="CA70" i="21"/>
  <c r="CA67" i="21"/>
  <c r="CA65" i="21"/>
  <c r="BI8" i="21"/>
  <c r="CA12" i="21"/>
  <c r="CA14" i="21"/>
  <c r="BC12" i="21"/>
  <c r="BC8" i="21"/>
  <c r="AF14" i="21"/>
  <c r="AH14" i="21" s="1"/>
  <c r="AF7" i="21"/>
  <c r="AH7" i="21" s="1"/>
  <c r="AF12" i="21"/>
  <c r="AH12" i="21" s="1"/>
  <c r="CP7" i="21"/>
  <c r="BF8" i="21"/>
  <c r="BF14" i="21"/>
  <c r="AT7" i="21"/>
  <c r="AE14" i="21"/>
  <c r="AE10" i="21"/>
  <c r="BM12" i="21"/>
  <c r="BO12" i="21" s="1"/>
  <c r="BM14" i="21"/>
  <c r="BO14" i="21" s="1"/>
  <c r="BM7" i="21"/>
  <c r="BO7" i="21" s="1"/>
  <c r="BM8" i="21"/>
  <c r="BO8" i="21" s="1"/>
  <c r="BM9" i="21"/>
  <c r="BO9" i="21" s="1"/>
  <c r="DB20" i="21"/>
  <c r="AH35" i="21"/>
  <c r="CA35" i="21"/>
  <c r="DB11" i="21"/>
  <c r="DB32" i="21"/>
  <c r="DB37" i="21"/>
  <c r="DB25" i="21"/>
  <c r="DB36" i="21"/>
  <c r="DB39" i="21"/>
  <c r="DB43" i="21"/>
  <c r="DB44" i="21"/>
  <c r="DB56" i="21"/>
  <c r="DB58" i="21"/>
  <c r="DB70" i="21"/>
  <c r="AH50" i="21"/>
  <c r="AH57" i="21"/>
  <c r="CA23" i="21"/>
  <c r="CA19" i="21"/>
  <c r="CA29" i="21"/>
  <c r="CA30" i="21"/>
  <c r="CA46" i="21"/>
  <c r="CA38" i="21"/>
  <c r="CA45" i="21"/>
  <c r="CA53" i="21"/>
  <c r="CA52" i="21"/>
  <c r="CA66" i="21"/>
  <c r="CA69" i="21"/>
  <c r="DB17" i="21"/>
  <c r="DB22" i="21"/>
  <c r="DB34" i="21"/>
  <c r="DB27" i="21"/>
  <c r="DB29" i="21"/>
  <c r="DB35" i="21"/>
  <c r="DB59" i="21"/>
  <c r="DB38" i="21"/>
  <c r="DB53" i="21"/>
  <c r="DB51" i="21"/>
  <c r="DB61" i="21"/>
  <c r="DB71" i="21"/>
  <c r="AH22" i="21"/>
  <c r="AH32" i="21"/>
  <c r="AH27" i="21"/>
  <c r="DB69" i="21"/>
  <c r="DB73" i="21"/>
  <c r="DB62" i="21"/>
  <c r="DB67" i="21"/>
  <c r="AH15" i="21"/>
  <c r="AH26" i="21"/>
  <c r="AH37" i="21"/>
  <c r="AH38" i="21"/>
  <c r="AH59" i="21"/>
  <c r="AH70" i="21"/>
  <c r="AH68" i="21"/>
  <c r="CA17" i="21"/>
  <c r="CA18" i="21"/>
  <c r="CA11" i="21"/>
  <c r="CA26" i="21"/>
  <c r="CA42" i="21"/>
  <c r="CA44" i="21"/>
  <c r="CA51" i="21"/>
  <c r="CA62" i="21"/>
  <c r="CA68" i="21"/>
  <c r="BC60" i="21"/>
  <c r="DB19" i="21"/>
  <c r="DB26" i="21"/>
  <c r="DB24" i="21"/>
  <c r="DB21" i="21"/>
  <c r="DB33" i="21"/>
  <c r="DB46" i="21"/>
  <c r="DB63" i="21"/>
  <c r="DB65" i="21"/>
  <c r="DB66" i="21"/>
  <c r="AH20" i="21"/>
  <c r="AH21" i="21"/>
  <c r="AH13" i="21"/>
  <c r="AH10" i="21"/>
  <c r="AH30" i="21"/>
  <c r="AH33" i="21"/>
  <c r="AH44" i="21"/>
  <c r="AH53" i="21"/>
  <c r="AH55" i="21"/>
  <c r="AH63" i="21"/>
  <c r="AH71" i="21"/>
  <c r="AH72" i="21"/>
  <c r="CA10" i="21"/>
  <c r="CA21" i="21"/>
  <c r="CA24" i="21"/>
  <c r="CA31" i="21"/>
  <c r="CA36" i="21"/>
  <c r="CA34" i="21"/>
  <c r="CA49" i="21"/>
  <c r="CA47" i="21"/>
  <c r="CA54" i="21"/>
  <c r="CA55" i="21"/>
  <c r="CA64" i="21"/>
  <c r="CA63" i="21"/>
  <c r="CA71" i="21"/>
  <c r="CA72" i="21"/>
  <c r="AE31" i="21"/>
  <c r="AE33" i="21"/>
  <c r="AE38" i="21"/>
  <c r="AE48" i="21"/>
  <c r="AE60" i="21"/>
  <c r="AE71" i="21"/>
  <c r="CP19" i="21"/>
  <c r="AH36" i="21"/>
  <c r="DB64" i="21"/>
  <c r="AH64" i="21"/>
  <c r="G69" i="21"/>
  <c r="DB30" i="21"/>
  <c r="DB52" i="21"/>
  <c r="DB57" i="21"/>
  <c r="AH34" i="21"/>
  <c r="AH45" i="21"/>
  <c r="DB23" i="21"/>
  <c r="DB31" i="21"/>
  <c r="DB42" i="21"/>
  <c r="DB50" i="21"/>
  <c r="BF39" i="21"/>
  <c r="BF56" i="21"/>
  <c r="AE19" i="21"/>
  <c r="AE32" i="21"/>
  <c r="AE36" i="21"/>
  <c r="AE51" i="21"/>
  <c r="AE66" i="21"/>
  <c r="CP17" i="21"/>
  <c r="CP24" i="21"/>
  <c r="CP38" i="21"/>
  <c r="CP59" i="21"/>
  <c r="CP73" i="21"/>
  <c r="CP71" i="21"/>
  <c r="BC18" i="21"/>
  <c r="BC69" i="21"/>
  <c r="AE11" i="21"/>
  <c r="AE28" i="21"/>
  <c r="AE44" i="21"/>
  <c r="AE52" i="21"/>
  <c r="BF18" i="21"/>
  <c r="BF46" i="21"/>
  <c r="BC26" i="21"/>
  <c r="BC49" i="21"/>
  <c r="BF27" i="21"/>
  <c r="BF63" i="21"/>
  <c r="BC59" i="21"/>
  <c r="BC28" i="21"/>
  <c r="BC52" i="21"/>
  <c r="BF21" i="21"/>
  <c r="BC32" i="21"/>
  <c r="DB47" i="21"/>
  <c r="CA73" i="21"/>
  <c r="AE53" i="21"/>
  <c r="AE67" i="21"/>
  <c r="DB13" i="21"/>
  <c r="DB28" i="21"/>
  <c r="CA37" i="21"/>
  <c r="AE13" i="21"/>
  <c r="AE37" i="21"/>
  <c r="AE64" i="21"/>
  <c r="AE68" i="21"/>
  <c r="DB45" i="21"/>
  <c r="DB60" i="21"/>
  <c r="DB68" i="21"/>
  <c r="AH39" i="21"/>
  <c r="AH61" i="21"/>
  <c r="AE24" i="21"/>
  <c r="DB16" i="21"/>
  <c r="DB55" i="21"/>
  <c r="AH16" i="21"/>
  <c r="DB49" i="21"/>
  <c r="DB54" i="21"/>
  <c r="AH31" i="21"/>
  <c r="AH29" i="21"/>
  <c r="AH73" i="21"/>
  <c r="DB10" i="21"/>
  <c r="DB74" i="21"/>
  <c r="CP33" i="21"/>
  <c r="AT22" i="21"/>
  <c r="AT34" i="21"/>
  <c r="AT15" i="21"/>
  <c r="AT25" i="21"/>
  <c r="AT45" i="21"/>
  <c r="AT44" i="21"/>
  <c r="AT56" i="21"/>
  <c r="AT61" i="21"/>
  <c r="AT68" i="21"/>
  <c r="AE35" i="21"/>
  <c r="AE25" i="21"/>
  <c r="AE34" i="21"/>
  <c r="AE39" i="21"/>
  <c r="AE57" i="21"/>
  <c r="AE74" i="21"/>
  <c r="AE72" i="21"/>
  <c r="CA39" i="21"/>
  <c r="AE18" i="21"/>
  <c r="AE16" i="21"/>
  <c r="AE29" i="21"/>
  <c r="AE42" i="21"/>
  <c r="AE45" i="21"/>
  <c r="AE54" i="21"/>
  <c r="AE61" i="21"/>
  <c r="AE65" i="21"/>
  <c r="CA16" i="21"/>
  <c r="CA57" i="21"/>
  <c r="CA74" i="21"/>
  <c r="AE17" i="21"/>
  <c r="AE20" i="21"/>
  <c r="AE22" i="21"/>
  <c r="AE46" i="21"/>
  <c r="AE50" i="21"/>
  <c r="AE58" i="21"/>
  <c r="AE62" i="21"/>
  <c r="AE69" i="21"/>
  <c r="CA61" i="21"/>
  <c r="AE21" i="21"/>
  <c r="AE23" i="21"/>
  <c r="AE26" i="21"/>
  <c r="AE49" i="21"/>
  <c r="AE56" i="21"/>
  <c r="AE55" i="21"/>
  <c r="AE70" i="21"/>
  <c r="AE73" i="21"/>
  <c r="CA22" i="21"/>
  <c r="AE15" i="21"/>
  <c r="AE27" i="21"/>
  <c r="AE30" i="21"/>
  <c r="AE43" i="21"/>
  <c r="AE47" i="21"/>
  <c r="AE59" i="21"/>
  <c r="AE63" i="21"/>
  <c r="CP28" i="21"/>
  <c r="CP39" i="21"/>
  <c r="CP44" i="21"/>
  <c r="CP56" i="21"/>
  <c r="CP61" i="21"/>
  <c r="CP64" i="21"/>
  <c r="AT16" i="21"/>
  <c r="AT19" i="21"/>
  <c r="AT29" i="21"/>
  <c r="AT55" i="21"/>
  <c r="AT53" i="21"/>
  <c r="AT57" i="21"/>
  <c r="AT65" i="21"/>
  <c r="AT72" i="21"/>
  <c r="CP16" i="21"/>
  <c r="CP13" i="21"/>
  <c r="CP26" i="21"/>
  <c r="CP21" i="21"/>
  <c r="CP45" i="21"/>
  <c r="CP49" i="21"/>
  <c r="CP57" i="21"/>
  <c r="CP69" i="21"/>
  <c r="CP68" i="21"/>
  <c r="AT20" i="21"/>
  <c r="AT26" i="21"/>
  <c r="AT32" i="21"/>
  <c r="AT42" i="21"/>
  <c r="AT49" i="21"/>
  <c r="AT54" i="21"/>
  <c r="AT62" i="21"/>
  <c r="CP20" i="21"/>
  <c r="CP30" i="21"/>
  <c r="CP25" i="21"/>
  <c r="CP52" i="21"/>
  <c r="CP50" i="21"/>
  <c r="CP60" i="21"/>
  <c r="CP62" i="21"/>
  <c r="CP72" i="21"/>
  <c r="AT11" i="21"/>
  <c r="AT30" i="21"/>
  <c r="AT35" i="21"/>
  <c r="AT46" i="21"/>
  <c r="AT59" i="21"/>
  <c r="AT58" i="21"/>
  <c r="AT66" i="21"/>
  <c r="CP11" i="21"/>
  <c r="CP18" i="21"/>
  <c r="CP31" i="21"/>
  <c r="CP29" i="21"/>
  <c r="CP48" i="21"/>
  <c r="CP55" i="21"/>
  <c r="CP54" i="21"/>
  <c r="CP66" i="21"/>
  <c r="AT18" i="21"/>
  <c r="AT23" i="21"/>
  <c r="AT36" i="21"/>
  <c r="AT43" i="21"/>
  <c r="AT60" i="21"/>
  <c r="AT63" i="21"/>
  <c r="AT70" i="21"/>
  <c r="CP22" i="21"/>
  <c r="CP34" i="21"/>
  <c r="CP23" i="21"/>
  <c r="CP35" i="21"/>
  <c r="CP42" i="21"/>
  <c r="CP53" i="21"/>
  <c r="CP58" i="21"/>
  <c r="CP70" i="21"/>
  <c r="AT27" i="21"/>
  <c r="AT33" i="21"/>
  <c r="AT52" i="21"/>
  <c r="AT50" i="21"/>
  <c r="AT69" i="21"/>
  <c r="AT74" i="21"/>
  <c r="CP27" i="21"/>
  <c r="CP36" i="21"/>
  <c r="CP46" i="21"/>
  <c r="CP47" i="21"/>
  <c r="CP63" i="21"/>
  <c r="CP74" i="21"/>
  <c r="AT17" i="21"/>
  <c r="AT10" i="21"/>
  <c r="AT24" i="21"/>
  <c r="AT37" i="21"/>
  <c r="AT48" i="21"/>
  <c r="AT47" i="21"/>
  <c r="AT64" i="21"/>
  <c r="AT67" i="21"/>
  <c r="CP10" i="21"/>
  <c r="CP32" i="21"/>
  <c r="CP37" i="21"/>
  <c r="CP43" i="21"/>
  <c r="CP51" i="21"/>
  <c r="CP65" i="21"/>
  <c r="CP67" i="21"/>
  <c r="AT21" i="21"/>
  <c r="AT28" i="21"/>
  <c r="AT39" i="21"/>
  <c r="AT38" i="21"/>
  <c r="AT51" i="21"/>
  <c r="AT73" i="21"/>
  <c r="AT71" i="21"/>
  <c r="G66" i="21"/>
  <c r="AX74" i="21"/>
  <c r="AZ74" i="21" s="1"/>
  <c r="AX73" i="21"/>
  <c r="AZ73" i="21" s="1"/>
  <c r="AX65" i="21"/>
  <c r="AZ65" i="21" s="1"/>
  <c r="AX71" i="21"/>
  <c r="AZ71" i="21" s="1"/>
  <c r="AX64" i="21"/>
  <c r="AZ64" i="21" s="1"/>
  <c r="AX70" i="21"/>
  <c r="AZ70" i="21" s="1"/>
  <c r="AX69" i="21"/>
  <c r="AZ69" i="21" s="1"/>
  <c r="AX68" i="21"/>
  <c r="AZ68" i="21" s="1"/>
  <c r="AX67" i="21"/>
  <c r="AZ67" i="21" s="1"/>
  <c r="AX66" i="21"/>
  <c r="AZ66" i="21" s="1"/>
  <c r="AX62" i="21"/>
  <c r="AZ62" i="21" s="1"/>
  <c r="AX72" i="21"/>
  <c r="AZ72" i="21" s="1"/>
  <c r="AX61" i="21"/>
  <c r="AZ61" i="21" s="1"/>
  <c r="AX63" i="21"/>
  <c r="AZ63" i="21" s="1"/>
  <c r="AZ60" i="21"/>
  <c r="AX59" i="21"/>
  <c r="AZ59" i="21" s="1"/>
  <c r="AZ57" i="21"/>
  <c r="AZ56" i="21"/>
  <c r="AX53" i="21"/>
  <c r="AZ53" i="21" s="1"/>
  <c r="AX52" i="21"/>
  <c r="AZ52" i="21" s="1"/>
  <c r="AZ55" i="21"/>
  <c r="AX54" i="21"/>
  <c r="AZ54" i="21" s="1"/>
  <c r="AX51" i="21"/>
  <c r="AZ51" i="21" s="1"/>
  <c r="AX47" i="21"/>
  <c r="AZ47" i="21" s="1"/>
  <c r="AX46" i="21"/>
  <c r="AZ46" i="21" s="1"/>
  <c r="AX50" i="21"/>
  <c r="AZ50" i="21" s="1"/>
  <c r="AX49" i="21"/>
  <c r="AZ49" i="21" s="1"/>
  <c r="AX39" i="21"/>
  <c r="AZ39" i="21" s="1"/>
  <c r="AX36" i="21"/>
  <c r="AZ36" i="21" s="1"/>
  <c r="AX31" i="21"/>
  <c r="AZ31" i="21" s="1"/>
  <c r="AZ58" i="21"/>
  <c r="AX38" i="21"/>
  <c r="AZ38" i="21" s="1"/>
  <c r="AX35" i="21"/>
  <c r="AZ35" i="21" s="1"/>
  <c r="AX48" i="21"/>
  <c r="AZ48" i="21" s="1"/>
  <c r="AX45" i="21"/>
  <c r="AZ45" i="21" s="1"/>
  <c r="AX44" i="21"/>
  <c r="AZ44" i="21" s="1"/>
  <c r="AX43" i="21"/>
  <c r="AZ43" i="21" s="1"/>
  <c r="AZ37" i="21"/>
  <c r="AX30" i="21"/>
  <c r="AZ30" i="21" s="1"/>
  <c r="AX42" i="21"/>
  <c r="AZ42" i="21" s="1"/>
  <c r="AX33" i="21"/>
  <c r="AZ33" i="21" s="1"/>
  <c r="AX29" i="21"/>
  <c r="AZ29" i="21" s="1"/>
  <c r="AX34" i="21"/>
  <c r="AZ34" i="21" s="1"/>
  <c r="AX32" i="21"/>
  <c r="AZ32" i="21" s="1"/>
  <c r="AX28" i="21"/>
  <c r="AZ28" i="21" s="1"/>
  <c r="AX23" i="21"/>
  <c r="AZ23" i="21" s="1"/>
  <c r="AX13" i="21"/>
  <c r="AZ13" i="21" s="1"/>
  <c r="AX21" i="21"/>
  <c r="AZ21" i="21" s="1"/>
  <c r="AZ17" i="21"/>
  <c r="AX27" i="21"/>
  <c r="AZ27" i="21" s="1"/>
  <c r="AX20" i="21"/>
  <c r="AZ20" i="21" s="1"/>
  <c r="AZ16" i="21"/>
  <c r="AZ26" i="21"/>
  <c r="AX11" i="21"/>
  <c r="AZ11" i="21" s="1"/>
  <c r="AZ25" i="21"/>
  <c r="AX22" i="21"/>
  <c r="AZ22" i="21" s="1"/>
  <c r="AX19" i="21"/>
  <c r="AZ19" i="21" s="1"/>
  <c r="AZ15" i="21"/>
  <c r="AX24" i="21"/>
  <c r="AZ24" i="21" s="1"/>
  <c r="AX10" i="21"/>
  <c r="AZ10" i="21" s="1"/>
  <c r="AX18" i="21"/>
  <c r="AZ18" i="21" s="1"/>
  <c r="G49" i="21"/>
  <c r="G53" i="21"/>
  <c r="G68" i="21"/>
  <c r="AY1" i="21"/>
  <c r="AZ1" i="21" s="1"/>
  <c r="V10" i="21"/>
  <c r="T74" i="21"/>
  <c r="V74" i="21" s="1"/>
  <c r="T69" i="21"/>
  <c r="V69" i="21" s="1"/>
  <c r="T68" i="21"/>
  <c r="V68" i="21" s="1"/>
  <c r="T67" i="21"/>
  <c r="V67" i="21" s="1"/>
  <c r="T66" i="21"/>
  <c r="V66" i="21" s="1"/>
  <c r="T72" i="21"/>
  <c r="V72" i="21" s="1"/>
  <c r="T73" i="21"/>
  <c r="V73" i="21" s="1"/>
  <c r="T71" i="21"/>
  <c r="V71" i="21" s="1"/>
  <c r="T65" i="21"/>
  <c r="V65" i="21" s="1"/>
  <c r="T70" i="21"/>
  <c r="V70" i="21" s="1"/>
  <c r="T59" i="21"/>
  <c r="V59" i="21" s="1"/>
  <c r="T63" i="21"/>
  <c r="V63" i="21" s="1"/>
  <c r="T62" i="21"/>
  <c r="V62" i="21" s="1"/>
  <c r="T64" i="21"/>
  <c r="V64" i="21" s="1"/>
  <c r="T61" i="21"/>
  <c r="V61" i="21" s="1"/>
  <c r="T60" i="21"/>
  <c r="V60" i="21" s="1"/>
  <c r="T56" i="21"/>
  <c r="V56" i="21" s="1"/>
  <c r="T52" i="21"/>
  <c r="V52" i="21" s="1"/>
  <c r="T55" i="21"/>
  <c r="V55" i="21" s="1"/>
  <c r="T51" i="21"/>
  <c r="V51" i="21" s="1"/>
  <c r="T54" i="21"/>
  <c r="V54" i="21" s="1"/>
  <c r="T53" i="21"/>
  <c r="V53" i="21" s="1"/>
  <c r="T58" i="21"/>
  <c r="V58" i="21" s="1"/>
  <c r="T50" i="21"/>
  <c r="V50" i="21" s="1"/>
  <c r="T49" i="21"/>
  <c r="V49" i="21" s="1"/>
  <c r="T48" i="21"/>
  <c r="V48" i="21" s="1"/>
  <c r="T57" i="21"/>
  <c r="V57" i="21" s="1"/>
  <c r="T47" i="21"/>
  <c r="V47" i="21" s="1"/>
  <c r="T46" i="21"/>
  <c r="V46" i="21" s="1"/>
  <c r="T43" i="21"/>
  <c r="V43" i="21" s="1"/>
  <c r="V34" i="21"/>
  <c r="T42" i="21"/>
  <c r="V42" i="21" s="1"/>
  <c r="T33" i="21"/>
  <c r="V33" i="21" s="1"/>
  <c r="V37" i="21"/>
  <c r="V32" i="21"/>
  <c r="T39" i="21"/>
  <c r="V39" i="21" s="1"/>
  <c r="T31" i="21"/>
  <c r="V31" i="21" s="1"/>
  <c r="T45" i="21"/>
  <c r="V45" i="21" s="1"/>
  <c r="V38" i="21"/>
  <c r="V35" i="21"/>
  <c r="T36" i="21"/>
  <c r="V36" i="21" s="1"/>
  <c r="T11" i="21"/>
  <c r="V11" i="21" s="1"/>
  <c r="T19" i="21"/>
  <c r="V19" i="21" s="1"/>
  <c r="T15" i="21"/>
  <c r="V15" i="21" s="1"/>
  <c r="T28" i="21"/>
  <c r="V28" i="21" s="1"/>
  <c r="T24" i="21"/>
  <c r="V24" i="21" s="1"/>
  <c r="T18" i="21"/>
  <c r="V18" i="21" s="1"/>
  <c r="T44" i="21"/>
  <c r="V44" i="21" s="1"/>
  <c r="T30" i="21"/>
  <c r="V30" i="21" s="1"/>
  <c r="T23" i="21"/>
  <c r="V23" i="21" s="1"/>
  <c r="T22" i="21"/>
  <c r="V22" i="21" s="1"/>
  <c r="V13" i="21"/>
  <c r="V29" i="21"/>
  <c r="V27" i="21"/>
  <c r="T21" i="21"/>
  <c r="V21" i="21" s="1"/>
  <c r="T17" i="21"/>
  <c r="V17" i="21" s="1"/>
  <c r="V25" i="21"/>
  <c r="T20" i="21"/>
  <c r="V20" i="21" s="1"/>
  <c r="T26" i="21"/>
  <c r="V26" i="21" s="1"/>
  <c r="T16" i="21"/>
  <c r="V16" i="21" s="1"/>
  <c r="BN1" i="21"/>
  <c r="BO1" i="21" s="1"/>
  <c r="BM73" i="21"/>
  <c r="BO73" i="21" s="1"/>
  <c r="BM74" i="21"/>
  <c r="BO74" i="21" s="1"/>
  <c r="BM72" i="21"/>
  <c r="BO72" i="21" s="1"/>
  <c r="BM66" i="21"/>
  <c r="BO66" i="21" s="1"/>
  <c r="BM71" i="21"/>
  <c r="BO71" i="21" s="1"/>
  <c r="BM65" i="21"/>
  <c r="BO65" i="21" s="1"/>
  <c r="BM70" i="21"/>
  <c r="BO70" i="21" s="1"/>
  <c r="BM69" i="21"/>
  <c r="BO69" i="21" s="1"/>
  <c r="BM68" i="21"/>
  <c r="BO68" i="21" s="1"/>
  <c r="BM67" i="21"/>
  <c r="BO67" i="21" s="1"/>
  <c r="BM62" i="21"/>
  <c r="BO62" i="21" s="1"/>
  <c r="BM59" i="21"/>
  <c r="BO59" i="21" s="1"/>
  <c r="BM61" i="21"/>
  <c r="BO61" i="21" s="1"/>
  <c r="BM60" i="21"/>
  <c r="BO60" i="21" s="1"/>
  <c r="BM64" i="21"/>
  <c r="BO64" i="21" s="1"/>
  <c r="BM63" i="21"/>
  <c r="BO63" i="21" s="1"/>
  <c r="BM54" i="21"/>
  <c r="BO54" i="21" s="1"/>
  <c r="BM52" i="21"/>
  <c r="BO52" i="21" s="1"/>
  <c r="BM58" i="21"/>
  <c r="BO58" i="21" s="1"/>
  <c r="BM53" i="21"/>
  <c r="BO53" i="21" s="1"/>
  <c r="BM57" i="21"/>
  <c r="BO57" i="21" s="1"/>
  <c r="BM51" i="21"/>
  <c r="BO51" i="21" s="1"/>
  <c r="BM56" i="21"/>
  <c r="BO56" i="21" s="1"/>
  <c r="BM49" i="21"/>
  <c r="BO49" i="21" s="1"/>
  <c r="BM48" i="21"/>
  <c r="BO48" i="21" s="1"/>
  <c r="BM45" i="21"/>
  <c r="BO45" i="21" s="1"/>
  <c r="BM47" i="21"/>
  <c r="BO47" i="21" s="1"/>
  <c r="BM55" i="21"/>
  <c r="BO55" i="21" s="1"/>
  <c r="BM46" i="21"/>
  <c r="BO46" i="21" s="1"/>
  <c r="BM44" i="21"/>
  <c r="BO44" i="21" s="1"/>
  <c r="BM35" i="21"/>
  <c r="BO35" i="21" s="1"/>
  <c r="BM43" i="21"/>
  <c r="BO43" i="21" s="1"/>
  <c r="BM50" i="21"/>
  <c r="BO50" i="21" s="1"/>
  <c r="BM42" i="21"/>
  <c r="BO42" i="21" s="1"/>
  <c r="BM34" i="21"/>
  <c r="BO34" i="21" s="1"/>
  <c r="BM39" i="21"/>
  <c r="BO39" i="21" s="1"/>
  <c r="BM38" i="21"/>
  <c r="BO38" i="21" s="1"/>
  <c r="BM32" i="21"/>
  <c r="BO32" i="21" s="1"/>
  <c r="BM36" i="21"/>
  <c r="BO36" i="21" s="1"/>
  <c r="BO37" i="21"/>
  <c r="BM29" i="21"/>
  <c r="BO29" i="21" s="1"/>
  <c r="BM28" i="21"/>
  <c r="BO28" i="21" s="1"/>
  <c r="BO25" i="21"/>
  <c r="BM24" i="21"/>
  <c r="BO24" i="21" s="1"/>
  <c r="BM20" i="21"/>
  <c r="BO20" i="21" s="1"/>
  <c r="BO16" i="21"/>
  <c r="BM33" i="21"/>
  <c r="BO33" i="21" s="1"/>
  <c r="BM23" i="21"/>
  <c r="BO23" i="21" s="1"/>
  <c r="BM11" i="21"/>
  <c r="BO11" i="21" s="1"/>
  <c r="BM19" i="21"/>
  <c r="BO19" i="21" s="1"/>
  <c r="BM27" i="21"/>
  <c r="BO27" i="21" s="1"/>
  <c r="BM10" i="21"/>
  <c r="BO10" i="21" s="1"/>
  <c r="BM30" i="21"/>
  <c r="BO30" i="21" s="1"/>
  <c r="BM22" i="21"/>
  <c r="BO22" i="21" s="1"/>
  <c r="BM18" i="21"/>
  <c r="BO18" i="21" s="1"/>
  <c r="BM31" i="21"/>
  <c r="BO31" i="21" s="1"/>
  <c r="BO26" i="21"/>
  <c r="BM21" i="21"/>
  <c r="BO21" i="21" s="1"/>
  <c r="BO17" i="21"/>
  <c r="BM13" i="21"/>
  <c r="BO13" i="21" s="1"/>
  <c r="AU74" i="21"/>
  <c r="AW74" i="21" s="1"/>
  <c r="AU73" i="21"/>
  <c r="AW73" i="21" s="1"/>
  <c r="AU66" i="21"/>
  <c r="AW66" i="21" s="1"/>
  <c r="AU72" i="21"/>
  <c r="AW72" i="21" s="1"/>
  <c r="AU65" i="21"/>
  <c r="AW65" i="21" s="1"/>
  <c r="AU71" i="21"/>
  <c r="AW71" i="21" s="1"/>
  <c r="AU70" i="21"/>
  <c r="AW70" i="21" s="1"/>
  <c r="AU69" i="21"/>
  <c r="AW69" i="21" s="1"/>
  <c r="AU68" i="21"/>
  <c r="AW68" i="21" s="1"/>
  <c r="AU64" i="21"/>
  <c r="AW64" i="21" s="1"/>
  <c r="AW58" i="21"/>
  <c r="AU62" i="21"/>
  <c r="AW62" i="21" s="1"/>
  <c r="AU67" i="21"/>
  <c r="AW67" i="21" s="1"/>
  <c r="AU61" i="21"/>
  <c r="AW61" i="21" s="1"/>
  <c r="AU63" i="21"/>
  <c r="AW63" i="21" s="1"/>
  <c r="AW60" i="21"/>
  <c r="AU59" i="21"/>
  <c r="AW59" i="21" s="1"/>
  <c r="AU54" i="21"/>
  <c r="AW54" i="21" s="1"/>
  <c r="AU51" i="21"/>
  <c r="AW51" i="21" s="1"/>
  <c r="AU57" i="21"/>
  <c r="AW57" i="21" s="1"/>
  <c r="AW56" i="21"/>
  <c r="AU53" i="21"/>
  <c r="AW53" i="21" s="1"/>
  <c r="AU55" i="21"/>
  <c r="AW55" i="21" s="1"/>
  <c r="AU52" i="21"/>
  <c r="AW52" i="21" s="1"/>
  <c r="AU48" i="21"/>
  <c r="AW48" i="21" s="1"/>
  <c r="AU47" i="21"/>
  <c r="AW47" i="21" s="1"/>
  <c r="AU46" i="21"/>
  <c r="AW46" i="21" s="1"/>
  <c r="AU50" i="21"/>
  <c r="AW50" i="21" s="1"/>
  <c r="AU49" i="21"/>
  <c r="AW49" i="21" s="1"/>
  <c r="AU42" i="21"/>
  <c r="AW42" i="21" s="1"/>
  <c r="AW37" i="21"/>
  <c r="AU32" i="21"/>
  <c r="AW32" i="21" s="1"/>
  <c r="AU39" i="21"/>
  <c r="AW39" i="21" s="1"/>
  <c r="AU36" i="21"/>
  <c r="AW36" i="21" s="1"/>
  <c r="AU38" i="21"/>
  <c r="AW38" i="21" s="1"/>
  <c r="AU31" i="21"/>
  <c r="AW31" i="21" s="1"/>
  <c r="AU45" i="21"/>
  <c r="AW45" i="21" s="1"/>
  <c r="AU44" i="21"/>
  <c r="AW44" i="21" s="1"/>
  <c r="AU34" i="21"/>
  <c r="AW34" i="21" s="1"/>
  <c r="AU43" i="21"/>
  <c r="AW43" i="21" s="1"/>
  <c r="AU30" i="21"/>
  <c r="AW30" i="21" s="1"/>
  <c r="AU35" i="21"/>
  <c r="AW35" i="21" s="1"/>
  <c r="AU29" i="21"/>
  <c r="AW29" i="21" s="1"/>
  <c r="AU24" i="21"/>
  <c r="AW24" i="21" s="1"/>
  <c r="AU10" i="21"/>
  <c r="AW10" i="21" s="1"/>
  <c r="AU28" i="21"/>
  <c r="AW28" i="21" s="1"/>
  <c r="AU23" i="21"/>
  <c r="AW23" i="21" s="1"/>
  <c r="AU18" i="21"/>
  <c r="AW18" i="21" s="1"/>
  <c r="AU13" i="21"/>
  <c r="AW13" i="21" s="1"/>
  <c r="AU21" i="21"/>
  <c r="AW21" i="21" s="1"/>
  <c r="AW17" i="21"/>
  <c r="AU33" i="21"/>
  <c r="AW33" i="21" s="1"/>
  <c r="AU27" i="21"/>
  <c r="AW27" i="21" s="1"/>
  <c r="AW26" i="21"/>
  <c r="AU20" i="21"/>
  <c r="AW20" i="21" s="1"/>
  <c r="AW16" i="21"/>
  <c r="AU19" i="21"/>
  <c r="AW19" i="21" s="1"/>
  <c r="AU22" i="21"/>
  <c r="AW22" i="21" s="1"/>
  <c r="AU11" i="21"/>
  <c r="AW11" i="21" s="1"/>
  <c r="AW15" i="21"/>
  <c r="G70" i="21"/>
  <c r="AB2" i="21"/>
  <c r="AA74" i="21"/>
  <c r="AB74" i="21" s="1"/>
  <c r="AA70" i="21"/>
  <c r="AB70" i="21" s="1"/>
  <c r="AA66" i="21"/>
  <c r="AB66" i="21" s="1"/>
  <c r="AA73" i="21"/>
  <c r="AB73" i="21" s="1"/>
  <c r="AA69" i="21"/>
  <c r="AB69" i="21" s="1"/>
  <c r="AA65" i="21"/>
  <c r="AB65" i="21" s="1"/>
  <c r="AA72" i="21"/>
  <c r="AB72" i="21" s="1"/>
  <c r="AA68" i="21"/>
  <c r="AB68" i="21" s="1"/>
  <c r="AA64" i="21"/>
  <c r="AB64" i="21" s="1"/>
  <c r="AA60" i="21"/>
  <c r="AB60" i="21" s="1"/>
  <c r="AA71" i="21"/>
  <c r="AB71" i="21" s="1"/>
  <c r="AA63" i="21"/>
  <c r="AB63" i="21" s="1"/>
  <c r="AA62" i="21"/>
  <c r="AB62" i="21" s="1"/>
  <c r="AA56" i="21"/>
  <c r="AB56" i="21" s="1"/>
  <c r="AA61" i="21"/>
  <c r="AB61" i="21" s="1"/>
  <c r="AA59" i="21"/>
  <c r="AB59" i="21" s="1"/>
  <c r="AA55" i="21"/>
  <c r="AB55" i="21" s="1"/>
  <c r="AA67" i="21"/>
  <c r="AB67" i="21" s="1"/>
  <c r="AA58" i="21"/>
  <c r="AB58" i="21" s="1"/>
  <c r="AA54" i="21"/>
  <c r="AB54" i="21" s="1"/>
  <c r="AA53" i="21"/>
  <c r="AB53" i="21" s="1"/>
  <c r="AA49" i="21"/>
  <c r="AB49" i="21" s="1"/>
  <c r="AA52" i="21"/>
  <c r="AB52" i="21" s="1"/>
  <c r="AA48" i="21"/>
  <c r="AB48" i="21" s="1"/>
  <c r="AA57" i="21"/>
  <c r="AB57" i="21" s="1"/>
  <c r="AA51" i="21"/>
  <c r="AB51" i="21" s="1"/>
  <c r="AA47" i="21"/>
  <c r="AB47" i="21" s="1"/>
  <c r="AA46" i="21"/>
  <c r="AB46" i="21" s="1"/>
  <c r="AA42" i="21"/>
  <c r="AB42" i="21" s="1"/>
  <c r="AA45" i="21"/>
  <c r="AB45" i="21" s="1"/>
  <c r="AA39" i="21"/>
  <c r="AB39" i="21" s="1"/>
  <c r="AA44" i="21"/>
  <c r="AB44" i="21" s="1"/>
  <c r="AA50" i="21"/>
  <c r="AB50" i="21" s="1"/>
  <c r="AA43" i="21"/>
  <c r="AB43" i="21" s="1"/>
  <c r="AB35" i="21"/>
  <c r="AB38" i="21"/>
  <c r="AB34" i="21"/>
  <c r="AB37" i="21"/>
  <c r="AB27" i="21"/>
  <c r="AA23" i="21"/>
  <c r="AB23" i="21" s="1"/>
  <c r="AB30" i="21"/>
  <c r="AA26" i="21"/>
  <c r="AB26" i="21" s="1"/>
  <c r="AB29" i="21"/>
  <c r="AB25" i="21"/>
  <c r="AA28" i="21"/>
  <c r="AB28" i="21" s="1"/>
  <c r="AB32" i="21"/>
  <c r="AA24" i="21"/>
  <c r="AB24" i="21" s="1"/>
  <c r="AA22" i="21"/>
  <c r="AB22" i="21" s="1"/>
  <c r="AA21" i="21"/>
  <c r="AB21" i="21" s="1"/>
  <c r="AA17" i="21"/>
  <c r="AB17" i="21" s="1"/>
  <c r="AB7" i="21"/>
  <c r="AA20" i="21"/>
  <c r="AB20" i="21" s="1"/>
  <c r="AA16" i="21"/>
  <c r="AB16" i="21" s="1"/>
  <c r="AB31" i="21"/>
  <c r="AA11" i="21"/>
  <c r="AB11" i="21" s="1"/>
  <c r="AA19" i="21"/>
  <c r="AB19" i="21" s="1"/>
  <c r="AA15" i="21"/>
  <c r="AB15" i="21" s="1"/>
  <c r="AA36" i="21"/>
  <c r="AB36" i="21" s="1"/>
  <c r="AB10" i="21"/>
  <c r="AB9" i="21"/>
  <c r="AA13" i="21"/>
  <c r="AB13" i="21" s="1"/>
  <c r="AB8" i="21"/>
  <c r="AA18" i="21"/>
  <c r="AB18" i="21" s="1"/>
  <c r="BV74" i="21"/>
  <c r="BX74" i="21" s="1"/>
  <c r="BX73" i="21"/>
  <c r="BV70" i="21"/>
  <c r="BX70" i="21" s="1"/>
  <c r="BV69" i="21"/>
  <c r="BX69" i="21" s="1"/>
  <c r="BV64" i="21"/>
  <c r="BX64" i="21" s="1"/>
  <c r="BV68" i="21"/>
  <c r="BX68" i="21" s="1"/>
  <c r="BV67" i="21"/>
  <c r="BX67" i="21" s="1"/>
  <c r="BV72" i="21"/>
  <c r="BX72" i="21" s="1"/>
  <c r="BV66" i="21"/>
  <c r="BX66" i="21" s="1"/>
  <c r="BV65" i="21"/>
  <c r="BX65" i="21" s="1"/>
  <c r="BV61" i="21"/>
  <c r="BX61" i="21" s="1"/>
  <c r="BV63" i="21"/>
  <c r="BX63" i="21" s="1"/>
  <c r="BV59" i="21"/>
  <c r="BX59" i="21" s="1"/>
  <c r="BV71" i="21"/>
  <c r="BX71" i="21" s="1"/>
  <c r="BV62" i="21"/>
  <c r="BX62" i="21" s="1"/>
  <c r="BV60" i="21"/>
  <c r="BX60" i="21" s="1"/>
  <c r="BV58" i="21"/>
  <c r="BX58" i="21" s="1"/>
  <c r="BV50" i="21"/>
  <c r="BX50" i="21" s="1"/>
  <c r="BV57" i="21"/>
  <c r="BX57" i="21" s="1"/>
  <c r="BX56" i="21"/>
  <c r="BX55" i="21"/>
  <c r="BV54" i="21"/>
  <c r="BX54" i="21" s="1"/>
  <c r="BV52" i="21"/>
  <c r="BX52" i="21" s="1"/>
  <c r="BX53" i="21"/>
  <c r="BV51" i="21"/>
  <c r="BX51" i="21" s="1"/>
  <c r="BV46" i="21"/>
  <c r="BX46" i="21" s="1"/>
  <c r="BV45" i="21"/>
  <c r="BX45" i="21" s="1"/>
  <c r="BV49" i="21"/>
  <c r="BX49" i="21" s="1"/>
  <c r="BV48" i="21"/>
  <c r="BX48" i="21" s="1"/>
  <c r="BV47" i="21"/>
  <c r="BX47" i="21" s="1"/>
  <c r="BV39" i="21"/>
  <c r="BX39" i="21" s="1"/>
  <c r="BV38" i="21"/>
  <c r="BX38" i="21" s="1"/>
  <c r="BX36" i="21"/>
  <c r="BV31" i="21"/>
  <c r="BX31" i="21" s="1"/>
  <c r="BV35" i="21"/>
  <c r="BX35" i="21" s="1"/>
  <c r="BV44" i="21"/>
  <c r="BX44" i="21" s="1"/>
  <c r="BV43" i="21"/>
  <c r="BX43" i="21" s="1"/>
  <c r="BV34" i="21"/>
  <c r="BX34" i="21" s="1"/>
  <c r="BV42" i="21"/>
  <c r="BX42" i="21" s="1"/>
  <c r="BV33" i="21"/>
  <c r="BX33" i="21" s="1"/>
  <c r="BV30" i="21"/>
  <c r="BX30" i="21" s="1"/>
  <c r="BV32" i="21"/>
  <c r="BX32" i="21" s="1"/>
  <c r="BV29" i="21"/>
  <c r="BX29" i="21" s="1"/>
  <c r="BV13" i="21"/>
  <c r="BX13" i="21" s="1"/>
  <c r="BV22" i="21"/>
  <c r="BX22" i="21" s="1"/>
  <c r="BX17" i="21"/>
  <c r="BV21" i="21"/>
  <c r="BX21" i="21" s="1"/>
  <c r="BV27" i="21"/>
  <c r="BX27" i="21" s="1"/>
  <c r="BV20" i="21"/>
  <c r="BX20" i="21" s="1"/>
  <c r="BX16" i="21"/>
  <c r="BV28" i="21"/>
  <c r="BX28" i="21" s="1"/>
  <c r="BV26" i="21"/>
  <c r="BX26" i="21" s="1"/>
  <c r="BV11" i="21"/>
  <c r="BX11" i="21" s="1"/>
  <c r="BX25" i="21"/>
  <c r="BV19" i="21"/>
  <c r="BX19" i="21" s="1"/>
  <c r="BX37" i="21"/>
  <c r="BV18" i="21"/>
  <c r="BX18" i="21" s="1"/>
  <c r="BV10" i="21"/>
  <c r="BX10" i="21" s="1"/>
  <c r="BV23" i="21"/>
  <c r="BX23" i="21" s="1"/>
  <c r="BV24" i="21"/>
  <c r="BX24" i="21" s="1"/>
  <c r="G48" i="21"/>
  <c r="G67" i="21"/>
  <c r="O1" i="21"/>
  <c r="P1" i="21" s="1"/>
  <c r="N73" i="21"/>
  <c r="P73" i="21" s="1"/>
  <c r="N70" i="21"/>
  <c r="P70" i="21" s="1"/>
  <c r="N74" i="21"/>
  <c r="P74" i="21" s="1"/>
  <c r="N69" i="21"/>
  <c r="P69" i="21" s="1"/>
  <c r="N68" i="21"/>
  <c r="P68" i="21" s="1"/>
  <c r="N67" i="21"/>
  <c r="N66" i="21"/>
  <c r="P66" i="21" s="1"/>
  <c r="N71" i="21"/>
  <c r="N65" i="21"/>
  <c r="P65" i="21" s="1"/>
  <c r="N61" i="21"/>
  <c r="N60" i="21"/>
  <c r="P60" i="21" s="1"/>
  <c r="N59" i="21"/>
  <c r="P59" i="21" s="1"/>
  <c r="N63" i="21"/>
  <c r="P63" i="21" s="1"/>
  <c r="N62" i="21"/>
  <c r="N58" i="21"/>
  <c r="P58" i="21" s="1"/>
  <c r="N57" i="21"/>
  <c r="P57" i="21" s="1"/>
  <c r="N53" i="21"/>
  <c r="P53" i="21" s="1"/>
  <c r="N64" i="21"/>
  <c r="P64" i="21" s="1"/>
  <c r="N56" i="21"/>
  <c r="P56" i="21" s="1"/>
  <c r="N52" i="21"/>
  <c r="P52" i="21" s="1"/>
  <c r="N55" i="21"/>
  <c r="P55" i="21" s="1"/>
  <c r="N54" i="21"/>
  <c r="N51" i="21"/>
  <c r="P51" i="21" s="1"/>
  <c r="N50" i="21"/>
  <c r="P50" i="21" s="1"/>
  <c r="N49" i="21"/>
  <c r="P49" i="21" s="1"/>
  <c r="N48" i="21"/>
  <c r="P48" i="21" s="1"/>
  <c r="N47" i="21"/>
  <c r="P47" i="21" s="1"/>
  <c r="N44" i="21"/>
  <c r="P44" i="21" s="1"/>
  <c r="P35" i="21"/>
  <c r="N43" i="21"/>
  <c r="P43" i="21" s="1"/>
  <c r="N42" i="21"/>
  <c r="P42" i="21" s="1"/>
  <c r="N33" i="21"/>
  <c r="N32" i="21"/>
  <c r="P32" i="21" s="1"/>
  <c r="N39" i="21"/>
  <c r="P39" i="21" s="1"/>
  <c r="P36" i="21"/>
  <c r="N46" i="21"/>
  <c r="N37" i="21"/>
  <c r="P37" i="21" s="1"/>
  <c r="N38" i="21"/>
  <c r="P38" i="21" s="1"/>
  <c r="P29" i="21"/>
  <c r="P28" i="21"/>
  <c r="P34" i="21"/>
  <c r="N25" i="21"/>
  <c r="P25" i="21" s="1"/>
  <c r="N20" i="21"/>
  <c r="P20" i="21" s="1"/>
  <c r="N16" i="21"/>
  <c r="P11" i="21"/>
  <c r="N10" i="21"/>
  <c r="N45" i="21"/>
  <c r="P45" i="21" s="1"/>
  <c r="N19" i="21"/>
  <c r="P19" i="21" s="1"/>
  <c r="N15" i="21"/>
  <c r="P15" i="21" s="1"/>
  <c r="N31" i="21"/>
  <c r="P31" i="21" s="1"/>
  <c r="N24" i="21"/>
  <c r="P24" i="21" s="1"/>
  <c r="P30" i="21"/>
  <c r="N22" i="21"/>
  <c r="P22" i="21" s="1"/>
  <c r="N18" i="21"/>
  <c r="N26" i="21"/>
  <c r="P26" i="21" s="1"/>
  <c r="N21" i="21"/>
  <c r="N17" i="21"/>
  <c r="P17" i="21" s="1"/>
  <c r="P13" i="21"/>
  <c r="N27" i="21"/>
  <c r="P27" i="21" s="1"/>
  <c r="N23" i="21"/>
  <c r="P23" i="21" s="1"/>
  <c r="N8" i="21"/>
  <c r="G72" i="21"/>
  <c r="DE2" i="21"/>
  <c r="DD71" i="21"/>
  <c r="DE71" i="21" s="1"/>
  <c r="DD67" i="21"/>
  <c r="DE67" i="21" s="1"/>
  <c r="DD74" i="21"/>
  <c r="DE74" i="21" s="1"/>
  <c r="DD70" i="21"/>
  <c r="DE70" i="21" s="1"/>
  <c r="DD66" i="21"/>
  <c r="DE66" i="21" s="1"/>
  <c r="DD73" i="21"/>
  <c r="DE73" i="21" s="1"/>
  <c r="DD69" i="21"/>
  <c r="DE69" i="21" s="1"/>
  <c r="DD65" i="21"/>
  <c r="DE65" i="21" s="1"/>
  <c r="DD72" i="21"/>
  <c r="DE72" i="21" s="1"/>
  <c r="DD61" i="21"/>
  <c r="DE61" i="21" s="1"/>
  <c r="DD64" i="21"/>
  <c r="DE64" i="21" s="1"/>
  <c r="DD60" i="21"/>
  <c r="DE60" i="21" s="1"/>
  <c r="DD68" i="21"/>
  <c r="DE68" i="21" s="1"/>
  <c r="DD63" i="21"/>
  <c r="DE63" i="21" s="1"/>
  <c r="DD62" i="21"/>
  <c r="DE62" i="21" s="1"/>
  <c r="DD57" i="21"/>
  <c r="DE57" i="21" s="1"/>
  <c r="DD53" i="21"/>
  <c r="DE53" i="21" s="1"/>
  <c r="DD56" i="21"/>
  <c r="DE56" i="21" s="1"/>
  <c r="DD59" i="21"/>
  <c r="DE59" i="21" s="1"/>
  <c r="DD55" i="21"/>
  <c r="DE55" i="21" s="1"/>
  <c r="DD50" i="21"/>
  <c r="DE50" i="21" s="1"/>
  <c r="DD49" i="21"/>
  <c r="DE49" i="21" s="1"/>
  <c r="DD52" i="21"/>
  <c r="DE52" i="21" s="1"/>
  <c r="DD48" i="21"/>
  <c r="DE48" i="21" s="1"/>
  <c r="DD54" i="21"/>
  <c r="DE54" i="21" s="1"/>
  <c r="DD47" i="21"/>
  <c r="DE47" i="21" s="1"/>
  <c r="DD43" i="21"/>
  <c r="DE43" i="21" s="1"/>
  <c r="DD37" i="21"/>
  <c r="DE37" i="21" s="1"/>
  <c r="DD46" i="21"/>
  <c r="DE46" i="21" s="1"/>
  <c r="DD42" i="21"/>
  <c r="DE42" i="21" s="1"/>
  <c r="DD45" i="21"/>
  <c r="DE45" i="21" s="1"/>
  <c r="DD39" i="21"/>
  <c r="DE39" i="21" s="1"/>
  <c r="DD51" i="21"/>
  <c r="DE51" i="21" s="1"/>
  <c r="DD58" i="21"/>
  <c r="DE58" i="21" s="1"/>
  <c r="DD44" i="21"/>
  <c r="DE44" i="21" s="1"/>
  <c r="DD38" i="21"/>
  <c r="DE38" i="21" s="1"/>
  <c r="DD36" i="21"/>
  <c r="DE36" i="21" s="1"/>
  <c r="DD35" i="21"/>
  <c r="DE35" i="21" s="1"/>
  <c r="DD34" i="21"/>
  <c r="DE34" i="21" s="1"/>
  <c r="DD33" i="21"/>
  <c r="DE33" i="21" s="1"/>
  <c r="DD28" i="21"/>
  <c r="DE28" i="21" s="1"/>
  <c r="DD24" i="21"/>
  <c r="DE24" i="21" s="1"/>
  <c r="DD27" i="21"/>
  <c r="DE27" i="21" s="1"/>
  <c r="DD23" i="21"/>
  <c r="DE23" i="21" s="1"/>
  <c r="DD30" i="21"/>
  <c r="DE30" i="21" s="1"/>
  <c r="DD26" i="21"/>
  <c r="DE26" i="21" s="1"/>
  <c r="DD22" i="21"/>
  <c r="DE22" i="21" s="1"/>
  <c r="DD32" i="21"/>
  <c r="DE32" i="21" s="1"/>
  <c r="DD29" i="21"/>
  <c r="DE29" i="21" s="1"/>
  <c r="DD25" i="21"/>
  <c r="DE25" i="21" s="1"/>
  <c r="DD18" i="21"/>
  <c r="DE18" i="21" s="1"/>
  <c r="DD21" i="21"/>
  <c r="DE21" i="21" s="1"/>
  <c r="DD31" i="21"/>
  <c r="DE31" i="21" s="1"/>
  <c r="DD17" i="21"/>
  <c r="DE17" i="21" s="1"/>
  <c r="DD20" i="21"/>
  <c r="DE20" i="21" s="1"/>
  <c r="DD16" i="21"/>
  <c r="DE16" i="21" s="1"/>
  <c r="DD11" i="21"/>
  <c r="DE11" i="21" s="1"/>
  <c r="DE19" i="21"/>
  <c r="DD10" i="21"/>
  <c r="DE10" i="21" s="1"/>
  <c r="BT1" i="21"/>
  <c r="BU1" i="21" s="1"/>
  <c r="BU74" i="21"/>
  <c r="BS73" i="21"/>
  <c r="BU73" i="21" s="1"/>
  <c r="BS71" i="21"/>
  <c r="BU71" i="21" s="1"/>
  <c r="BS70" i="21"/>
  <c r="BU70" i="21" s="1"/>
  <c r="BS69" i="21"/>
  <c r="BU69" i="21" s="1"/>
  <c r="BS68" i="21"/>
  <c r="BU68" i="21" s="1"/>
  <c r="BS67" i="21"/>
  <c r="BU67" i="21" s="1"/>
  <c r="BS66" i="21"/>
  <c r="BU66" i="21" s="1"/>
  <c r="BU72" i="21"/>
  <c r="BS62" i="21"/>
  <c r="BU62" i="21" s="1"/>
  <c r="BU60" i="21"/>
  <c r="BS58" i="21"/>
  <c r="BU58" i="21" s="1"/>
  <c r="BS61" i="21"/>
  <c r="BU61" i="21" s="1"/>
  <c r="BS65" i="21"/>
  <c r="BU65" i="21" s="1"/>
  <c r="BS64" i="21"/>
  <c r="BU64" i="21" s="1"/>
  <c r="BS63" i="21"/>
  <c r="BU63" i="21" s="1"/>
  <c r="BS59" i="21"/>
  <c r="BU59" i="21" s="1"/>
  <c r="BS51" i="21"/>
  <c r="BU51" i="21" s="1"/>
  <c r="BU57" i="21"/>
  <c r="BU56" i="21"/>
  <c r="BS55" i="21"/>
  <c r="BU55" i="21" s="1"/>
  <c r="BU54" i="21"/>
  <c r="BS52" i="21"/>
  <c r="BU52" i="21" s="1"/>
  <c r="BS53" i="21"/>
  <c r="BU53" i="21" s="1"/>
  <c r="BS47" i="21"/>
  <c r="BU47" i="21" s="1"/>
  <c r="BS46" i="21"/>
  <c r="BU46" i="21" s="1"/>
  <c r="BS50" i="21"/>
  <c r="BU50" i="21" s="1"/>
  <c r="BS49" i="21"/>
  <c r="BU49" i="21" s="1"/>
  <c r="BS48" i="21"/>
  <c r="BU48" i="21" s="1"/>
  <c r="BS45" i="21"/>
  <c r="BU45" i="21" s="1"/>
  <c r="BS42" i="21"/>
  <c r="BU42" i="21" s="1"/>
  <c r="BS37" i="21"/>
  <c r="BU37" i="21" s="1"/>
  <c r="BS39" i="21"/>
  <c r="BU39" i="21" s="1"/>
  <c r="BS38" i="21"/>
  <c r="BU38" i="21" s="1"/>
  <c r="BS32" i="21"/>
  <c r="BU32" i="21" s="1"/>
  <c r="BU36" i="21"/>
  <c r="BS31" i="21"/>
  <c r="BU31" i="21" s="1"/>
  <c r="BS44" i="21"/>
  <c r="BU44" i="21" s="1"/>
  <c r="BS34" i="21"/>
  <c r="BU34" i="21" s="1"/>
  <c r="BS35" i="21"/>
  <c r="BU35" i="21" s="1"/>
  <c r="BS43" i="21"/>
  <c r="BU43" i="21" s="1"/>
  <c r="BS33" i="21"/>
  <c r="BU33" i="21" s="1"/>
  <c r="BS30" i="21"/>
  <c r="BU30" i="21" s="1"/>
  <c r="BS10" i="21"/>
  <c r="BU10" i="21" s="1"/>
  <c r="BS18" i="21"/>
  <c r="BU18" i="21" s="1"/>
  <c r="BS22" i="21"/>
  <c r="BU22" i="21" s="1"/>
  <c r="BS13" i="21"/>
  <c r="BU13" i="21" s="1"/>
  <c r="BU17" i="21"/>
  <c r="BS29" i="21"/>
  <c r="BU29" i="21" s="1"/>
  <c r="BS27" i="21"/>
  <c r="BU27" i="21" s="1"/>
  <c r="BS21" i="21"/>
  <c r="BU21" i="21" s="1"/>
  <c r="BS28" i="21"/>
  <c r="BU28" i="21" s="1"/>
  <c r="BU26" i="21"/>
  <c r="BS20" i="21"/>
  <c r="BU20" i="21" s="1"/>
  <c r="BU16" i="21"/>
  <c r="BS24" i="21"/>
  <c r="BU24" i="21" s="1"/>
  <c r="BS23" i="21"/>
  <c r="BU23" i="21" s="1"/>
  <c r="BS19" i="21"/>
  <c r="BU19" i="21" s="1"/>
  <c r="BS25" i="21"/>
  <c r="BU25" i="21" s="1"/>
  <c r="BS11" i="21"/>
  <c r="BU11" i="21" s="1"/>
  <c r="CH74" i="21"/>
  <c r="CJ74" i="21" s="1"/>
  <c r="CH73" i="21"/>
  <c r="CJ73" i="21" s="1"/>
  <c r="CH72" i="21"/>
  <c r="CJ72" i="21" s="1"/>
  <c r="CH66" i="21"/>
  <c r="CJ66" i="21" s="1"/>
  <c r="CH65" i="21"/>
  <c r="CJ65" i="21" s="1"/>
  <c r="CH71" i="21"/>
  <c r="CJ71" i="21" s="1"/>
  <c r="CH64" i="21"/>
  <c r="CJ64" i="21" s="1"/>
  <c r="CH70" i="21"/>
  <c r="CJ70" i="21" s="1"/>
  <c r="CH69" i="21"/>
  <c r="CJ69" i="21" s="1"/>
  <c r="CH68" i="21"/>
  <c r="CJ68" i="21" s="1"/>
  <c r="CH67" i="21"/>
  <c r="CJ67" i="21" s="1"/>
  <c r="CH62" i="21"/>
  <c r="CJ62" i="21" s="1"/>
  <c r="CH61" i="21"/>
  <c r="CJ61" i="21" s="1"/>
  <c r="CH59" i="21"/>
  <c r="CJ59" i="21" s="1"/>
  <c r="CH58" i="21"/>
  <c r="CJ58" i="21" s="1"/>
  <c r="CH50" i="21"/>
  <c r="CJ50" i="21" s="1"/>
  <c r="CH60" i="21"/>
  <c r="CJ60" i="21" s="1"/>
  <c r="CH63" i="21"/>
  <c r="CJ63" i="21" s="1"/>
  <c r="CH57" i="21"/>
  <c r="CJ57" i="21" s="1"/>
  <c r="CH52" i="21"/>
  <c r="CJ52" i="21" s="1"/>
  <c r="CH56" i="21"/>
  <c r="CJ56" i="21" s="1"/>
  <c r="CH55" i="21"/>
  <c r="CJ55" i="21" s="1"/>
  <c r="CH51" i="21"/>
  <c r="CJ51" i="21" s="1"/>
  <c r="CH48" i="21"/>
  <c r="CJ48" i="21" s="1"/>
  <c r="CH54" i="21"/>
  <c r="CJ54" i="21" s="1"/>
  <c r="CH47" i="21"/>
  <c r="CJ47" i="21" s="1"/>
  <c r="CH46" i="21"/>
  <c r="CJ46" i="21" s="1"/>
  <c r="CH45" i="21"/>
  <c r="CJ45" i="21" s="1"/>
  <c r="CJ37" i="21"/>
  <c r="CH36" i="21"/>
  <c r="CJ36" i="21" s="1"/>
  <c r="CH44" i="21"/>
  <c r="CJ44" i="21" s="1"/>
  <c r="CH31" i="21"/>
  <c r="CJ31" i="21" s="1"/>
  <c r="CH43" i="21"/>
  <c r="CJ43" i="21" s="1"/>
  <c r="CH35" i="21"/>
  <c r="CJ35" i="21" s="1"/>
  <c r="CH42" i="21"/>
  <c r="CJ42" i="21" s="1"/>
  <c r="CH38" i="21"/>
  <c r="CJ38" i="21" s="1"/>
  <c r="CH53" i="21"/>
  <c r="CJ53" i="21" s="1"/>
  <c r="CH49" i="21"/>
  <c r="CJ49" i="21" s="1"/>
  <c r="CH34" i="21"/>
  <c r="CJ34" i="21" s="1"/>
  <c r="CH39" i="21"/>
  <c r="CJ39" i="21" s="1"/>
  <c r="CH30" i="21"/>
  <c r="CJ30" i="21" s="1"/>
  <c r="CH29" i="21"/>
  <c r="CJ29" i="21" s="1"/>
  <c r="CH33" i="21"/>
  <c r="CJ33" i="21" s="1"/>
  <c r="CJ26" i="21"/>
  <c r="CH13" i="21"/>
  <c r="CJ13" i="21" s="1"/>
  <c r="CJ25" i="21"/>
  <c r="CH23" i="21"/>
  <c r="CJ23" i="21" s="1"/>
  <c r="CJ17" i="21"/>
  <c r="CH32" i="21"/>
  <c r="CJ32" i="21" s="1"/>
  <c r="CH28" i="21"/>
  <c r="CJ28" i="21" s="1"/>
  <c r="CH24" i="21"/>
  <c r="CJ24" i="21" s="1"/>
  <c r="CH22" i="21"/>
  <c r="CJ22" i="21" s="1"/>
  <c r="CH20" i="21"/>
  <c r="CJ20" i="21" s="1"/>
  <c r="CJ16" i="21"/>
  <c r="CH21" i="21"/>
  <c r="CJ21" i="21" s="1"/>
  <c r="CH11" i="21"/>
  <c r="CJ11" i="21" s="1"/>
  <c r="CH19" i="21"/>
  <c r="CJ19" i="21" s="1"/>
  <c r="CH27" i="21"/>
  <c r="CJ27" i="21" s="1"/>
  <c r="CH10" i="21"/>
  <c r="CJ10" i="21" s="1"/>
  <c r="CH18" i="21"/>
  <c r="CJ18" i="21" s="1"/>
  <c r="G39" i="21"/>
  <c r="G47" i="21"/>
  <c r="G54" i="21"/>
  <c r="G64" i="21"/>
  <c r="G74" i="21"/>
  <c r="U1" i="21"/>
  <c r="V1" i="21" s="1"/>
  <c r="BI2" i="21"/>
  <c r="BH71" i="21"/>
  <c r="BI71" i="21" s="1"/>
  <c r="BH67" i="21"/>
  <c r="BI67" i="21" s="1"/>
  <c r="BH74" i="21"/>
  <c r="BI74" i="21" s="1"/>
  <c r="BH70" i="21"/>
  <c r="BI70" i="21" s="1"/>
  <c r="BH66" i="21"/>
  <c r="BI66" i="21" s="1"/>
  <c r="BH73" i="21"/>
  <c r="BI73" i="21" s="1"/>
  <c r="BH69" i="21"/>
  <c r="BI69" i="21" s="1"/>
  <c r="BH65" i="21"/>
  <c r="BI65" i="21" s="1"/>
  <c r="BH68" i="21"/>
  <c r="BI68" i="21" s="1"/>
  <c r="BH61" i="21"/>
  <c r="BI61" i="21" s="1"/>
  <c r="BH64" i="21"/>
  <c r="BI64" i="21" s="1"/>
  <c r="BH72" i="21"/>
  <c r="BI72" i="21" s="1"/>
  <c r="BH63" i="21"/>
  <c r="BI63" i="21" s="1"/>
  <c r="BH57" i="21"/>
  <c r="BI57" i="21" s="1"/>
  <c r="BH53" i="21"/>
  <c r="BI53" i="21" s="1"/>
  <c r="BH56" i="21"/>
  <c r="BI56" i="21" s="1"/>
  <c r="BH62" i="21"/>
  <c r="BI62" i="21" s="1"/>
  <c r="BH59" i="21"/>
  <c r="BI59" i="21" s="1"/>
  <c r="BH55" i="21"/>
  <c r="BI55" i="21" s="1"/>
  <c r="BH60" i="21"/>
  <c r="BI60" i="21" s="1"/>
  <c r="BH50" i="21"/>
  <c r="BI50" i="21" s="1"/>
  <c r="BH54" i="21"/>
  <c r="BI54" i="21" s="1"/>
  <c r="BH49" i="21"/>
  <c r="BI49" i="21" s="1"/>
  <c r="BH58" i="21"/>
  <c r="BI58" i="21" s="1"/>
  <c r="BH52" i="21"/>
  <c r="BI52" i="21" s="1"/>
  <c r="BH48" i="21"/>
  <c r="BI48" i="21" s="1"/>
  <c r="BH43" i="21"/>
  <c r="BI43" i="21" s="1"/>
  <c r="BH51" i="21"/>
  <c r="BI51" i="21" s="1"/>
  <c r="BH46" i="21"/>
  <c r="BI46" i="21" s="1"/>
  <c r="BH42" i="21"/>
  <c r="BI42" i="21" s="1"/>
  <c r="BH47" i="21"/>
  <c r="BI47" i="21" s="1"/>
  <c r="BH45" i="21"/>
  <c r="BI45" i="21" s="1"/>
  <c r="BH39" i="21"/>
  <c r="BI39" i="21" s="1"/>
  <c r="BH44" i="21"/>
  <c r="BI44" i="21" s="1"/>
  <c r="BH38" i="21"/>
  <c r="BI38" i="21" s="1"/>
  <c r="BH36" i="21"/>
  <c r="BI36" i="21" s="1"/>
  <c r="BH35" i="21"/>
  <c r="BI35" i="21" s="1"/>
  <c r="BH34" i="21"/>
  <c r="BI34" i="21" s="1"/>
  <c r="BH28" i="21"/>
  <c r="BI28" i="21" s="1"/>
  <c r="BH24" i="21"/>
  <c r="BI24" i="21" s="1"/>
  <c r="BH32" i="21"/>
  <c r="BI32" i="21" s="1"/>
  <c r="BH27" i="21"/>
  <c r="BI27" i="21" s="1"/>
  <c r="BH23" i="21"/>
  <c r="BI23" i="21" s="1"/>
  <c r="BH37" i="21"/>
  <c r="BI37" i="21" s="1"/>
  <c r="BH31" i="21"/>
  <c r="BI31" i="21" s="1"/>
  <c r="BH30" i="21"/>
  <c r="BI30" i="21" s="1"/>
  <c r="BI26" i="21"/>
  <c r="BH22" i="21"/>
  <c r="BI22" i="21" s="1"/>
  <c r="BH29" i="21"/>
  <c r="BI29" i="21" s="1"/>
  <c r="BI25" i="21"/>
  <c r="BH18" i="21"/>
  <c r="BI18" i="21" s="1"/>
  <c r="BH13" i="21"/>
  <c r="BI13" i="21" s="1"/>
  <c r="BH21" i="21"/>
  <c r="BI21" i="21" s="1"/>
  <c r="BH17" i="21"/>
  <c r="BI17" i="21" s="1"/>
  <c r="BH33" i="21"/>
  <c r="BI33" i="21" s="1"/>
  <c r="BH20" i="21"/>
  <c r="BI20" i="21" s="1"/>
  <c r="BH16" i="21"/>
  <c r="BI16" i="21" s="1"/>
  <c r="BH11" i="21"/>
  <c r="BI11" i="21" s="1"/>
  <c r="BH19" i="21"/>
  <c r="BI19" i="21" s="1"/>
  <c r="BH10" i="21"/>
  <c r="BI10" i="21" s="1"/>
  <c r="Y2" i="21"/>
  <c r="X71" i="21"/>
  <c r="Y71" i="21" s="1"/>
  <c r="X67" i="21"/>
  <c r="Y67" i="21" s="1"/>
  <c r="X74" i="21"/>
  <c r="Y74" i="21" s="1"/>
  <c r="X70" i="21"/>
  <c r="Y70" i="21" s="1"/>
  <c r="X66" i="21"/>
  <c r="Y66" i="21" s="1"/>
  <c r="X73" i="21"/>
  <c r="Y73" i="21" s="1"/>
  <c r="X69" i="21"/>
  <c r="Y69" i="21" s="1"/>
  <c r="X65" i="21"/>
  <c r="Y65" i="21" s="1"/>
  <c r="X61" i="21"/>
  <c r="Y61" i="21" s="1"/>
  <c r="X72" i="21"/>
  <c r="Y72" i="21" s="1"/>
  <c r="X64" i="21"/>
  <c r="Y64" i="21" s="1"/>
  <c r="X63" i="21"/>
  <c r="Y63" i="21" s="1"/>
  <c r="X57" i="21"/>
  <c r="Y57" i="21" s="1"/>
  <c r="X62" i="21"/>
  <c r="Y62" i="21" s="1"/>
  <c r="X60" i="21"/>
  <c r="Y60" i="21" s="1"/>
  <c r="X56" i="21"/>
  <c r="Y56" i="21" s="1"/>
  <c r="X59" i="21"/>
  <c r="Y59" i="21" s="1"/>
  <c r="X55" i="21"/>
  <c r="Y55" i="21" s="1"/>
  <c r="X54" i="21"/>
  <c r="Y54" i="21" s="1"/>
  <c r="X50" i="21"/>
  <c r="Y50" i="21" s="1"/>
  <c r="X53" i="21"/>
  <c r="Y53" i="21" s="1"/>
  <c r="X49" i="21"/>
  <c r="Y49" i="21" s="1"/>
  <c r="X68" i="21"/>
  <c r="Y68" i="21" s="1"/>
  <c r="X52" i="21"/>
  <c r="Y52" i="21" s="1"/>
  <c r="X48" i="21"/>
  <c r="Y48" i="21" s="1"/>
  <c r="X58" i="21"/>
  <c r="Y58" i="21" s="1"/>
  <c r="X43" i="21"/>
  <c r="Y43" i="21" s="1"/>
  <c r="X46" i="21"/>
  <c r="Y46" i="21" s="1"/>
  <c r="X42" i="21"/>
  <c r="Y42" i="21" s="1"/>
  <c r="X47" i="21"/>
  <c r="Y47" i="21" s="1"/>
  <c r="X45" i="21"/>
  <c r="Y45" i="21" s="1"/>
  <c r="X44" i="21"/>
  <c r="Y44" i="21" s="1"/>
  <c r="Y38" i="21"/>
  <c r="X51" i="21"/>
  <c r="Y51" i="21" s="1"/>
  <c r="X36" i="21"/>
  <c r="Y36" i="21" s="1"/>
  <c r="X39" i="21"/>
  <c r="Y39" i="21" s="1"/>
  <c r="Y35" i="21"/>
  <c r="Y34" i="21"/>
  <c r="X33" i="21"/>
  <c r="Y33" i="21" s="1"/>
  <c r="X28" i="21"/>
  <c r="Y28" i="21" s="1"/>
  <c r="X24" i="21"/>
  <c r="Y24" i="21" s="1"/>
  <c r="X23" i="21"/>
  <c r="Y23" i="21" s="1"/>
  <c r="X31" i="21"/>
  <c r="Y31" i="21" s="1"/>
  <c r="X26" i="21"/>
  <c r="Y26" i="21" s="1"/>
  <c r="X22" i="21"/>
  <c r="Y22" i="21" s="1"/>
  <c r="Y29" i="21"/>
  <c r="Y25" i="21"/>
  <c r="X18" i="21"/>
  <c r="Y18" i="21" s="1"/>
  <c r="Y37" i="21"/>
  <c r="Y32" i="21"/>
  <c r="X13" i="21"/>
  <c r="Y13" i="21" s="1"/>
  <c r="X21" i="21"/>
  <c r="Y21" i="21" s="1"/>
  <c r="X17" i="21"/>
  <c r="Y17" i="21" s="1"/>
  <c r="X20" i="21"/>
  <c r="Y20" i="21" s="1"/>
  <c r="X16" i="21"/>
  <c r="Y16" i="21" s="1"/>
  <c r="X11" i="21"/>
  <c r="Y11" i="21" s="1"/>
  <c r="X15" i="21"/>
  <c r="Y15" i="21" s="1"/>
  <c r="X19" i="21"/>
  <c r="Y19" i="21" s="1"/>
  <c r="I71" i="21"/>
  <c r="J71" i="21" s="1"/>
  <c r="I67" i="21"/>
  <c r="J67" i="21" s="1"/>
  <c r="I74" i="21"/>
  <c r="J74" i="21" s="1"/>
  <c r="I70" i="21"/>
  <c r="J70" i="21" s="1"/>
  <c r="I66" i="21"/>
  <c r="J66" i="21" s="1"/>
  <c r="I73" i="21"/>
  <c r="J73" i="21" s="1"/>
  <c r="I69" i="21"/>
  <c r="J69" i="21" s="1"/>
  <c r="I65" i="21"/>
  <c r="J65" i="21" s="1"/>
  <c r="I61" i="21"/>
  <c r="J61" i="21" s="1"/>
  <c r="I64" i="21"/>
  <c r="J64" i="21" s="1"/>
  <c r="I68" i="21"/>
  <c r="J68" i="21" s="1"/>
  <c r="I63" i="21"/>
  <c r="J63" i="21" s="1"/>
  <c r="I62" i="21"/>
  <c r="J62" i="21" s="1"/>
  <c r="I57" i="21"/>
  <c r="J57" i="21" s="1"/>
  <c r="I72" i="21"/>
  <c r="J72" i="21" s="1"/>
  <c r="I60" i="21"/>
  <c r="J60" i="21" s="1"/>
  <c r="I56" i="21"/>
  <c r="J56" i="21" s="1"/>
  <c r="I59" i="21"/>
  <c r="J59" i="21" s="1"/>
  <c r="I55" i="21"/>
  <c r="J55" i="21" s="1"/>
  <c r="I54" i="21"/>
  <c r="J54" i="21" s="1"/>
  <c r="I50" i="21"/>
  <c r="J50" i="21" s="1"/>
  <c r="I58" i="21"/>
  <c r="J58" i="21" s="1"/>
  <c r="I53" i="21"/>
  <c r="J53" i="21" s="1"/>
  <c r="I49" i="21"/>
  <c r="J49" i="21" s="1"/>
  <c r="I52" i="21"/>
  <c r="J52" i="21" s="1"/>
  <c r="I48" i="21"/>
  <c r="J48" i="21" s="1"/>
  <c r="I47" i="21"/>
  <c r="J47" i="21" s="1"/>
  <c r="I43" i="21"/>
  <c r="J43" i="21" s="1"/>
  <c r="I51" i="21"/>
  <c r="J51" i="21" s="1"/>
  <c r="I46" i="21"/>
  <c r="J46" i="21" s="1"/>
  <c r="I42" i="21"/>
  <c r="J42" i="21" s="1"/>
  <c r="I44" i="21"/>
  <c r="J44" i="21" s="1"/>
  <c r="I38" i="21"/>
  <c r="J38" i="21" s="1"/>
  <c r="I39" i="21"/>
  <c r="J39" i="21" s="1"/>
  <c r="I36" i="21"/>
  <c r="J36" i="21" s="1"/>
  <c r="I35" i="21"/>
  <c r="J35" i="21" s="1"/>
  <c r="I34" i="21"/>
  <c r="J34" i="21" s="1"/>
  <c r="I28" i="21"/>
  <c r="J28" i="21" s="1"/>
  <c r="I24" i="21"/>
  <c r="J24" i="21" s="1"/>
  <c r="I31" i="21"/>
  <c r="J31" i="21" s="1"/>
  <c r="I27" i="21"/>
  <c r="J27" i="21" s="1"/>
  <c r="I23" i="21"/>
  <c r="J23" i="21" s="1"/>
  <c r="I37" i="21"/>
  <c r="J37" i="21" s="1"/>
  <c r="I33" i="21"/>
  <c r="J33" i="21" s="1"/>
  <c r="I30" i="21"/>
  <c r="J30" i="21" s="1"/>
  <c r="I26" i="21"/>
  <c r="J26" i="21" s="1"/>
  <c r="I22" i="21"/>
  <c r="J22" i="21" s="1"/>
  <c r="I32" i="21"/>
  <c r="J32" i="21" s="1"/>
  <c r="I29" i="21"/>
  <c r="J29" i="21" s="1"/>
  <c r="I25" i="21"/>
  <c r="J25" i="21" s="1"/>
  <c r="I18" i="21"/>
  <c r="J18" i="21" s="1"/>
  <c r="I13" i="21"/>
  <c r="J13" i="21" s="1"/>
  <c r="I8" i="21"/>
  <c r="J8" i="21" s="1"/>
  <c r="I21" i="21"/>
  <c r="J21" i="21" s="1"/>
  <c r="I17" i="21"/>
  <c r="J17" i="21" s="1"/>
  <c r="I12" i="21"/>
  <c r="J12" i="21" s="1"/>
  <c r="I20" i="21"/>
  <c r="J20" i="21" s="1"/>
  <c r="I16" i="21"/>
  <c r="J16" i="21" s="1"/>
  <c r="I11" i="21"/>
  <c r="J11" i="21" s="1"/>
  <c r="I10" i="21"/>
  <c r="J10" i="21" s="1"/>
  <c r="I19" i="21"/>
  <c r="J19" i="21" s="1"/>
  <c r="I15" i="21"/>
  <c r="J15" i="21" s="1"/>
  <c r="I9" i="21"/>
  <c r="J9" i="21" s="1"/>
  <c r="BP74" i="21"/>
  <c r="BR74" i="21" s="1"/>
  <c r="BP72" i="21"/>
  <c r="BR72" i="21" s="1"/>
  <c r="BP73" i="21"/>
  <c r="BR73" i="21" s="1"/>
  <c r="BP71" i="21"/>
  <c r="BR71" i="21" s="1"/>
  <c r="BP65" i="21"/>
  <c r="BR65" i="21" s="1"/>
  <c r="BP70" i="21"/>
  <c r="BR70" i="21" s="1"/>
  <c r="BP69" i="21"/>
  <c r="BR69" i="21" s="1"/>
  <c r="BP68" i="21"/>
  <c r="BR68" i="21" s="1"/>
  <c r="BP64" i="21"/>
  <c r="BR64" i="21" s="1"/>
  <c r="BP67" i="21"/>
  <c r="BR67" i="21" s="1"/>
  <c r="BR59" i="21"/>
  <c r="BR62" i="21"/>
  <c r="BP61" i="21"/>
  <c r="BR61" i="21" s="1"/>
  <c r="BR60" i="21"/>
  <c r="BR58" i="21"/>
  <c r="BP63" i="21"/>
  <c r="BR63" i="21" s="1"/>
  <c r="BP52" i="21"/>
  <c r="BR52" i="21" s="1"/>
  <c r="BP53" i="21"/>
  <c r="BR53" i="21" s="1"/>
  <c r="BP51" i="21"/>
  <c r="BR51" i="21" s="1"/>
  <c r="BP57" i="21"/>
  <c r="BR57" i="21" s="1"/>
  <c r="BR56" i="21"/>
  <c r="BP66" i="21"/>
  <c r="BR66" i="21" s="1"/>
  <c r="BR55" i="21"/>
  <c r="BP48" i="21"/>
  <c r="BR48" i="21" s="1"/>
  <c r="BP47" i="21"/>
  <c r="BR47" i="21" s="1"/>
  <c r="BP54" i="21"/>
  <c r="BR54" i="21" s="1"/>
  <c r="BP46" i="21"/>
  <c r="BR46" i="21" s="1"/>
  <c r="BP50" i="21"/>
  <c r="BR50" i="21" s="1"/>
  <c r="BP49" i="21"/>
  <c r="BR49" i="21" s="1"/>
  <c r="BP43" i="21"/>
  <c r="BR43" i="21" s="1"/>
  <c r="BP34" i="21"/>
  <c r="BR34" i="21" s="1"/>
  <c r="BP45" i="21"/>
  <c r="BR45" i="21" s="1"/>
  <c r="BP42" i="21"/>
  <c r="BR42" i="21" s="1"/>
  <c r="BP39" i="21"/>
  <c r="BR39" i="21" s="1"/>
  <c r="BP38" i="21"/>
  <c r="BR38" i="21" s="1"/>
  <c r="BR37" i="21"/>
  <c r="BP32" i="21"/>
  <c r="BR32" i="21" s="1"/>
  <c r="BP31" i="21"/>
  <c r="BR31" i="21" s="1"/>
  <c r="BP35" i="21"/>
  <c r="BR35" i="21" s="1"/>
  <c r="BP36" i="21"/>
  <c r="BR36" i="21" s="1"/>
  <c r="BP44" i="21"/>
  <c r="BR44" i="21" s="1"/>
  <c r="BP28" i="21"/>
  <c r="BR28" i="21" s="1"/>
  <c r="BP33" i="21"/>
  <c r="BR33" i="21" s="1"/>
  <c r="BP24" i="21"/>
  <c r="BR24" i="21" s="1"/>
  <c r="BP23" i="21"/>
  <c r="BR23" i="21" s="1"/>
  <c r="BP11" i="21"/>
  <c r="BR11" i="21" s="1"/>
  <c r="BP19" i="21"/>
  <c r="BR19" i="21" s="1"/>
  <c r="BP10" i="21"/>
  <c r="BR10" i="21" s="1"/>
  <c r="BP18" i="21"/>
  <c r="BR18" i="21" s="1"/>
  <c r="BP30" i="21"/>
  <c r="BR30" i="21" s="1"/>
  <c r="BP22" i="21"/>
  <c r="BR22" i="21" s="1"/>
  <c r="BP13" i="21"/>
  <c r="BR13" i="21" s="1"/>
  <c r="BP29" i="21"/>
  <c r="BR29" i="21" s="1"/>
  <c r="BP27" i="21"/>
  <c r="BR27" i="21" s="1"/>
  <c r="BP21" i="21"/>
  <c r="BR21" i="21" s="1"/>
  <c r="BR17" i="21"/>
  <c r="BP25" i="21"/>
  <c r="BR25" i="21" s="1"/>
  <c r="BP20" i="21"/>
  <c r="BR20" i="21" s="1"/>
  <c r="BR16" i="21"/>
  <c r="BR26" i="21"/>
  <c r="CG2" i="21"/>
  <c r="CF71" i="21"/>
  <c r="CG71" i="21" s="1"/>
  <c r="CF67" i="21"/>
  <c r="CG67" i="21" s="1"/>
  <c r="CF74" i="21"/>
  <c r="CG74" i="21" s="1"/>
  <c r="CF70" i="21"/>
  <c r="CG70" i="21" s="1"/>
  <c r="CF66" i="21"/>
  <c r="CG66" i="21" s="1"/>
  <c r="CF73" i="21"/>
  <c r="CG73" i="21" s="1"/>
  <c r="CF69" i="21"/>
  <c r="CG69" i="21" s="1"/>
  <c r="CF65" i="21"/>
  <c r="CG65" i="21" s="1"/>
  <c r="CF61" i="21"/>
  <c r="CG61" i="21" s="1"/>
  <c r="CF72" i="21"/>
  <c r="CG72" i="21" s="1"/>
  <c r="CF63" i="21"/>
  <c r="CG63" i="21" s="1"/>
  <c r="CF68" i="21"/>
  <c r="CG68" i="21" s="1"/>
  <c r="CF60" i="21"/>
  <c r="CG60" i="21" s="1"/>
  <c r="CF57" i="21"/>
  <c r="CG57" i="21" s="1"/>
  <c r="CF53" i="21"/>
  <c r="CG53" i="21" s="1"/>
  <c r="CF64" i="21"/>
  <c r="CG64" i="21" s="1"/>
  <c r="CF62" i="21"/>
  <c r="CG62" i="21" s="1"/>
  <c r="CF56" i="21"/>
  <c r="CG56" i="21" s="1"/>
  <c r="CF59" i="21"/>
  <c r="CG59" i="21" s="1"/>
  <c r="CF55" i="21"/>
  <c r="CG55" i="21" s="1"/>
  <c r="CF54" i="21"/>
  <c r="CG54" i="21" s="1"/>
  <c r="CF58" i="21"/>
  <c r="CG58" i="21" s="1"/>
  <c r="CF50" i="21"/>
  <c r="CG50" i="21" s="1"/>
  <c r="CF49" i="21"/>
  <c r="CG49" i="21" s="1"/>
  <c r="CF52" i="21"/>
  <c r="CG52" i="21" s="1"/>
  <c r="CF48" i="21"/>
  <c r="CG48" i="21" s="1"/>
  <c r="CF43" i="21"/>
  <c r="CG43" i="21" s="1"/>
  <c r="CF37" i="21"/>
  <c r="CG37" i="21" s="1"/>
  <c r="CF47" i="21"/>
  <c r="CG47" i="21" s="1"/>
  <c r="CF46" i="21"/>
  <c r="CG46" i="21" s="1"/>
  <c r="CF42" i="21"/>
  <c r="CG42" i="21" s="1"/>
  <c r="CF45" i="21"/>
  <c r="CG45" i="21" s="1"/>
  <c r="CF39" i="21"/>
  <c r="CF44" i="21"/>
  <c r="CG44" i="21" s="1"/>
  <c r="CF38" i="21"/>
  <c r="CG38" i="21" s="1"/>
  <c r="CF36" i="21"/>
  <c r="CG36" i="21" s="1"/>
  <c r="CF35" i="21"/>
  <c r="CG35" i="21" s="1"/>
  <c r="CF34" i="21"/>
  <c r="CG34" i="21" s="1"/>
  <c r="CF33" i="21"/>
  <c r="CG33" i="21" s="1"/>
  <c r="CF32" i="21"/>
  <c r="CG32" i="21" s="1"/>
  <c r="CF28" i="21"/>
  <c r="CG28" i="21" s="1"/>
  <c r="CF24" i="21"/>
  <c r="CG24" i="21" s="1"/>
  <c r="CF27" i="21"/>
  <c r="CG27" i="21" s="1"/>
  <c r="CF23" i="21"/>
  <c r="CG23" i="21" s="1"/>
  <c r="CF51" i="21"/>
  <c r="CG51" i="21" s="1"/>
  <c r="CF30" i="21"/>
  <c r="CG30" i="21" s="1"/>
  <c r="CG26" i="21"/>
  <c r="CF22" i="21"/>
  <c r="CG22" i="21" s="1"/>
  <c r="CF29" i="21"/>
  <c r="CG29" i="21" s="1"/>
  <c r="CF25" i="21"/>
  <c r="CG25" i="21" s="1"/>
  <c r="CF18" i="21"/>
  <c r="CG18" i="21" s="1"/>
  <c r="CF13" i="21"/>
  <c r="CG13" i="21" s="1"/>
  <c r="CF17" i="21"/>
  <c r="CG17" i="21" s="1"/>
  <c r="CF20" i="21"/>
  <c r="CG20" i="21" s="1"/>
  <c r="CF16" i="21"/>
  <c r="CG16" i="21" s="1"/>
  <c r="CF31" i="21"/>
  <c r="CG31" i="21" s="1"/>
  <c r="CF21" i="21"/>
  <c r="CG21" i="21" s="1"/>
  <c r="CF11" i="21"/>
  <c r="CG11" i="21" s="1"/>
  <c r="CF10" i="21"/>
  <c r="CG10" i="21" s="1"/>
  <c r="CF19" i="21"/>
  <c r="CG19" i="21" s="1"/>
  <c r="AL74" i="21"/>
  <c r="AN74" i="21" s="1"/>
  <c r="AL69" i="21"/>
  <c r="AN69" i="21" s="1"/>
  <c r="AL68" i="21"/>
  <c r="AN68" i="21" s="1"/>
  <c r="AL64" i="21"/>
  <c r="AN64" i="21" s="1"/>
  <c r="AL67" i="21"/>
  <c r="AN67" i="21" s="1"/>
  <c r="AL72" i="21"/>
  <c r="AN72" i="21" s="1"/>
  <c r="AL66" i="21"/>
  <c r="AN66" i="21" s="1"/>
  <c r="AL65" i="21"/>
  <c r="AN65" i="21" s="1"/>
  <c r="AL73" i="21"/>
  <c r="AN73" i="21" s="1"/>
  <c r="AL71" i="21"/>
  <c r="AN71" i="21" s="1"/>
  <c r="AL60" i="21"/>
  <c r="AN60" i="21" s="1"/>
  <c r="AL70" i="21"/>
  <c r="AN70" i="21" s="1"/>
  <c r="AL59" i="21"/>
  <c r="AN59" i="21" s="1"/>
  <c r="AL62" i="21"/>
  <c r="AN62" i="21" s="1"/>
  <c r="AL57" i="21"/>
  <c r="AN57" i="21" s="1"/>
  <c r="AL56" i="21"/>
  <c r="AN56" i="21" s="1"/>
  <c r="AL58" i="21"/>
  <c r="AN58" i="21" s="1"/>
  <c r="AL55" i="21"/>
  <c r="AN55" i="21" s="1"/>
  <c r="AL54" i="21"/>
  <c r="AN54" i="21" s="1"/>
  <c r="AL53" i="21"/>
  <c r="AN53" i="21" s="1"/>
  <c r="AL63" i="21"/>
  <c r="AN63" i="21" s="1"/>
  <c r="AL52" i="21"/>
  <c r="AN52" i="21" s="1"/>
  <c r="AL61" i="21"/>
  <c r="AN61" i="21" s="1"/>
  <c r="AL51" i="21"/>
  <c r="AN51" i="21" s="1"/>
  <c r="AL46" i="21"/>
  <c r="AN46" i="21" s="1"/>
  <c r="AL50" i="21"/>
  <c r="AN50" i="21" s="1"/>
  <c r="AL49" i="21"/>
  <c r="AN49" i="21" s="1"/>
  <c r="AL48" i="21"/>
  <c r="AN48" i="21" s="1"/>
  <c r="AL47" i="21"/>
  <c r="AN47" i="21" s="1"/>
  <c r="AL45" i="21"/>
  <c r="AN45" i="21" s="1"/>
  <c r="AL36" i="21"/>
  <c r="AN36" i="21" s="1"/>
  <c r="AL44" i="21"/>
  <c r="AN44" i="21" s="1"/>
  <c r="AL31" i="21"/>
  <c r="AN31" i="21" s="1"/>
  <c r="AL43" i="21"/>
  <c r="AN43" i="21" s="1"/>
  <c r="AN35" i="21"/>
  <c r="AL42" i="21"/>
  <c r="AN42" i="21" s="1"/>
  <c r="AN39" i="21"/>
  <c r="AL37" i="21"/>
  <c r="AN37" i="21" s="1"/>
  <c r="AL33" i="21"/>
  <c r="AN33" i="21" s="1"/>
  <c r="AL32" i="21"/>
  <c r="AN32" i="21" s="1"/>
  <c r="AL30" i="21"/>
  <c r="AN30" i="21" s="1"/>
  <c r="AL29" i="21"/>
  <c r="AN29" i="21" s="1"/>
  <c r="AL26" i="21"/>
  <c r="AN26" i="21" s="1"/>
  <c r="AN13" i="21"/>
  <c r="AL25" i="21"/>
  <c r="AN25" i="21" s="1"/>
  <c r="AL21" i="21"/>
  <c r="AN21" i="21" s="1"/>
  <c r="AL17" i="21"/>
  <c r="AN17" i="21" s="1"/>
  <c r="AL28" i="21"/>
  <c r="AN28" i="21" s="1"/>
  <c r="AL22" i="21"/>
  <c r="AN22" i="21" s="1"/>
  <c r="AL20" i="21"/>
  <c r="AN20" i="21" s="1"/>
  <c r="AL16" i="21"/>
  <c r="AN16" i="21" s="1"/>
  <c r="AL24" i="21"/>
  <c r="AN24" i="21" s="1"/>
  <c r="AL11" i="21"/>
  <c r="AN11" i="21" s="1"/>
  <c r="AL38" i="21"/>
  <c r="AN38" i="21" s="1"/>
  <c r="AL34" i="21"/>
  <c r="AN34" i="21" s="1"/>
  <c r="AL23" i="21"/>
  <c r="AN23" i="21" s="1"/>
  <c r="AL19" i="21"/>
  <c r="AN19" i="21" s="1"/>
  <c r="AL15" i="21"/>
  <c r="AN15" i="21" s="1"/>
  <c r="AN27" i="21"/>
  <c r="AN10" i="21"/>
  <c r="AL18" i="21"/>
  <c r="AN18" i="21" s="1"/>
  <c r="G38" i="21"/>
  <c r="G52" i="21"/>
  <c r="G61" i="21"/>
  <c r="G71" i="21"/>
  <c r="F1" i="21"/>
  <c r="G1" i="21" s="1"/>
  <c r="AK2" i="21"/>
  <c r="AJ71" i="21"/>
  <c r="AK71" i="21" s="1"/>
  <c r="AJ67" i="21"/>
  <c r="AK67" i="21" s="1"/>
  <c r="AJ74" i="21"/>
  <c r="AK74" i="21" s="1"/>
  <c r="AJ70" i="21"/>
  <c r="AK70" i="21" s="1"/>
  <c r="AJ66" i="21"/>
  <c r="AK66" i="21" s="1"/>
  <c r="AJ73" i="21"/>
  <c r="AK73" i="21" s="1"/>
  <c r="AJ69" i="21"/>
  <c r="AK69" i="21" s="1"/>
  <c r="AJ65" i="21"/>
  <c r="AK65" i="21" s="1"/>
  <c r="AJ61" i="21"/>
  <c r="AK61" i="21" s="1"/>
  <c r="AJ68" i="21"/>
  <c r="AK68" i="21" s="1"/>
  <c r="AJ64" i="21"/>
  <c r="AK64" i="21" s="1"/>
  <c r="AJ63" i="21"/>
  <c r="AK63" i="21" s="1"/>
  <c r="AJ72" i="21"/>
  <c r="AK72" i="21" s="1"/>
  <c r="AJ57" i="21"/>
  <c r="AK57" i="21" s="1"/>
  <c r="AJ53" i="21"/>
  <c r="AK53" i="21" s="1"/>
  <c r="AJ56" i="21"/>
  <c r="AK56" i="21" s="1"/>
  <c r="AJ60" i="21"/>
  <c r="AK60" i="21" s="1"/>
  <c r="AJ59" i="21"/>
  <c r="AK59" i="21" s="1"/>
  <c r="AJ55" i="21"/>
  <c r="AK55" i="21" s="1"/>
  <c r="AJ62" i="21"/>
  <c r="AK62" i="21" s="1"/>
  <c r="AJ50" i="21"/>
  <c r="AK50" i="21" s="1"/>
  <c r="AJ58" i="21"/>
  <c r="AK58" i="21" s="1"/>
  <c r="AJ49" i="21"/>
  <c r="AK49" i="21" s="1"/>
  <c r="AJ54" i="21"/>
  <c r="AK54" i="21" s="1"/>
  <c r="AJ52" i="21"/>
  <c r="AK52" i="21" s="1"/>
  <c r="AJ48" i="21"/>
  <c r="AK48" i="21" s="1"/>
  <c r="AJ43" i="21"/>
  <c r="AK43" i="21" s="1"/>
  <c r="AJ46" i="21"/>
  <c r="AK46" i="21" s="1"/>
  <c r="AJ42" i="21"/>
  <c r="AK42" i="21" s="1"/>
  <c r="AJ51" i="21"/>
  <c r="AK51" i="21" s="1"/>
  <c r="AJ45" i="21"/>
  <c r="AK45" i="21" s="1"/>
  <c r="AJ47" i="21"/>
  <c r="AK47" i="21" s="1"/>
  <c r="AJ44" i="21"/>
  <c r="AK44" i="21" s="1"/>
  <c r="AK38" i="21"/>
  <c r="AJ36" i="21"/>
  <c r="AK36" i="21" s="1"/>
  <c r="AK35" i="21"/>
  <c r="AJ39" i="21"/>
  <c r="AK39" i="21" s="1"/>
  <c r="AJ28" i="21"/>
  <c r="AK28" i="21" s="1"/>
  <c r="AJ24" i="21"/>
  <c r="AK24" i="21" s="1"/>
  <c r="AK27" i="21"/>
  <c r="AJ23" i="21"/>
  <c r="AK23" i="21" s="1"/>
  <c r="AK33" i="21"/>
  <c r="AJ32" i="21"/>
  <c r="AK32" i="21" s="1"/>
  <c r="AK30" i="21"/>
  <c r="AJ26" i="21"/>
  <c r="AK26" i="21" s="1"/>
  <c r="AJ22" i="21"/>
  <c r="AK22" i="21" s="1"/>
  <c r="AK31" i="21"/>
  <c r="AK29" i="21"/>
  <c r="AK25" i="21"/>
  <c r="AK37" i="21"/>
  <c r="AJ18" i="21"/>
  <c r="AK18" i="21" s="1"/>
  <c r="AK13" i="21"/>
  <c r="AJ21" i="21"/>
  <c r="AK21" i="21" s="1"/>
  <c r="AJ17" i="21"/>
  <c r="AK17" i="21" s="1"/>
  <c r="AJ20" i="21"/>
  <c r="AK20" i="21" s="1"/>
  <c r="AJ16" i="21"/>
  <c r="AK16" i="21" s="1"/>
  <c r="AJ11" i="21"/>
  <c r="AK11" i="21" s="1"/>
  <c r="AJ10" i="21"/>
  <c r="AK10" i="21" s="1"/>
  <c r="AJ15" i="21"/>
  <c r="AK15" i="21" s="1"/>
  <c r="AJ19" i="21"/>
  <c r="AK19" i="21" s="1"/>
  <c r="CK73" i="21"/>
  <c r="CM73" i="21" s="1"/>
  <c r="CK71" i="21"/>
  <c r="CM71" i="21" s="1"/>
  <c r="CK65" i="21"/>
  <c r="CM65" i="21" s="1"/>
  <c r="CK64" i="21"/>
  <c r="CM64" i="21" s="1"/>
  <c r="CK70" i="21"/>
  <c r="CM70" i="21" s="1"/>
  <c r="CK69" i="21"/>
  <c r="CM69" i="21" s="1"/>
  <c r="CK68" i="21"/>
  <c r="CM68" i="21" s="1"/>
  <c r="CK74" i="21"/>
  <c r="CM74" i="21" s="1"/>
  <c r="CK67" i="21"/>
  <c r="CM67" i="21" s="1"/>
  <c r="CK62" i="21"/>
  <c r="CM62" i="21" s="1"/>
  <c r="CK61" i="21"/>
  <c r="CM61" i="21" s="1"/>
  <c r="CK59" i="21"/>
  <c r="CM59" i="21" s="1"/>
  <c r="CK58" i="21"/>
  <c r="CM58" i="21" s="1"/>
  <c r="CK66" i="21"/>
  <c r="CM66" i="21" s="1"/>
  <c r="CK63" i="21"/>
  <c r="CM63" i="21" s="1"/>
  <c r="CM60" i="21"/>
  <c r="CK72" i="21"/>
  <c r="CM72" i="21" s="1"/>
  <c r="CK57" i="21"/>
  <c r="CM57" i="21" s="1"/>
  <c r="CK52" i="21"/>
  <c r="CM52" i="21" s="1"/>
  <c r="CM56" i="21"/>
  <c r="CK51" i="21"/>
  <c r="CK55" i="21"/>
  <c r="CM55" i="21" s="1"/>
  <c r="CK53" i="21"/>
  <c r="CM53" i="21" s="1"/>
  <c r="CK54" i="21"/>
  <c r="CM54" i="21" s="1"/>
  <c r="CK47" i="21"/>
  <c r="CM47" i="21" s="1"/>
  <c r="CK45" i="21"/>
  <c r="CM45" i="21" s="1"/>
  <c r="CK49" i="21"/>
  <c r="CM49" i="21" s="1"/>
  <c r="CK44" i="21"/>
  <c r="CM44" i="21" s="1"/>
  <c r="CK35" i="21"/>
  <c r="CM35" i="21" s="1"/>
  <c r="CK50" i="21"/>
  <c r="CM50" i="21" s="1"/>
  <c r="CK43" i="21"/>
  <c r="CM43" i="21" s="1"/>
  <c r="CK38" i="21"/>
  <c r="CM38" i="21" s="1"/>
  <c r="CK42" i="21"/>
  <c r="CM42" i="21" s="1"/>
  <c r="CK34" i="21"/>
  <c r="CM34" i="21" s="1"/>
  <c r="CK48" i="21"/>
  <c r="CM48" i="21" s="1"/>
  <c r="CK39" i="21"/>
  <c r="CM39" i="21" s="1"/>
  <c r="CK32" i="21"/>
  <c r="CM32" i="21" s="1"/>
  <c r="CK46" i="21"/>
  <c r="CM46" i="21" s="1"/>
  <c r="CM37" i="21"/>
  <c r="CK36" i="21"/>
  <c r="CM36" i="21" s="1"/>
  <c r="CK29" i="21"/>
  <c r="CM29" i="21" s="1"/>
  <c r="CK28" i="21"/>
  <c r="CM28" i="21" s="1"/>
  <c r="CK33" i="21"/>
  <c r="CM33" i="21" s="1"/>
  <c r="CK25" i="21"/>
  <c r="CM25" i="21" s="1"/>
  <c r="CK23" i="21"/>
  <c r="CM23" i="21" s="1"/>
  <c r="CK30" i="21"/>
  <c r="CM30" i="21" s="1"/>
  <c r="CK24" i="21"/>
  <c r="CM24" i="21" s="1"/>
  <c r="CK22" i="21"/>
  <c r="CM22" i="21" s="1"/>
  <c r="CK20" i="21"/>
  <c r="CM20" i="21" s="1"/>
  <c r="CK16" i="21"/>
  <c r="CM16" i="21" s="1"/>
  <c r="CK11" i="21"/>
  <c r="CM11" i="21" s="1"/>
  <c r="CK21" i="21"/>
  <c r="CM21" i="21" s="1"/>
  <c r="CK19" i="21"/>
  <c r="CM19" i="21" s="1"/>
  <c r="CK31" i="21"/>
  <c r="CM31" i="21" s="1"/>
  <c r="CK10" i="21"/>
  <c r="CM10" i="21" s="1"/>
  <c r="CK18" i="21"/>
  <c r="CM18" i="21" s="1"/>
  <c r="CM26" i="21"/>
  <c r="CK27" i="21"/>
  <c r="CM27" i="21" s="1"/>
  <c r="CM13" i="21"/>
  <c r="CK17" i="21"/>
  <c r="CM17" i="21" s="1"/>
  <c r="AQ2" i="21"/>
  <c r="AP73" i="21"/>
  <c r="AQ73" i="21" s="1"/>
  <c r="AP69" i="21"/>
  <c r="AQ69" i="21" s="1"/>
  <c r="AP65" i="21"/>
  <c r="AQ65" i="21" s="1"/>
  <c r="AP72" i="21"/>
  <c r="AQ72" i="21" s="1"/>
  <c r="AP68" i="21"/>
  <c r="AQ68" i="21" s="1"/>
  <c r="AP71" i="21"/>
  <c r="AQ71" i="21" s="1"/>
  <c r="AP67" i="21"/>
  <c r="AQ67" i="21" s="1"/>
  <c r="AP63" i="21"/>
  <c r="AQ63" i="21" s="1"/>
  <c r="AP66" i="21"/>
  <c r="AQ66" i="21" s="1"/>
  <c r="AP62" i="21"/>
  <c r="AQ62" i="21" s="1"/>
  <c r="AP74" i="21"/>
  <c r="AQ74" i="21" s="1"/>
  <c r="AP61" i="21"/>
  <c r="AQ61" i="21" s="1"/>
  <c r="AP70" i="21"/>
  <c r="AQ70" i="21" s="1"/>
  <c r="AP64" i="21"/>
  <c r="AQ64" i="21" s="1"/>
  <c r="AP60" i="21"/>
  <c r="AQ60" i="21" s="1"/>
  <c r="AP59" i="21"/>
  <c r="AQ59" i="21" s="1"/>
  <c r="AP55" i="21"/>
  <c r="AQ55" i="21" s="1"/>
  <c r="AP58" i="21"/>
  <c r="AQ58" i="21" s="1"/>
  <c r="AP54" i="21"/>
  <c r="AQ54" i="21" s="1"/>
  <c r="AP57" i="21"/>
  <c r="AQ57" i="21" s="1"/>
  <c r="AP53" i="21"/>
  <c r="AQ53" i="21" s="1"/>
  <c r="AP52" i="21"/>
  <c r="AQ52" i="21" s="1"/>
  <c r="AP48" i="21"/>
  <c r="AQ48" i="21" s="1"/>
  <c r="AP51" i="21"/>
  <c r="AQ51" i="21" s="1"/>
  <c r="AP47" i="21"/>
  <c r="AQ47" i="21" s="1"/>
  <c r="AP50" i="21"/>
  <c r="AQ50" i="21" s="1"/>
  <c r="AP45" i="21"/>
  <c r="AQ45" i="21" s="1"/>
  <c r="AP39" i="21"/>
  <c r="AQ39" i="21" s="1"/>
  <c r="AP56" i="21"/>
  <c r="AQ56" i="21" s="1"/>
  <c r="AP49" i="21"/>
  <c r="AQ49" i="21" s="1"/>
  <c r="AP44" i="21"/>
  <c r="AQ44" i="21" s="1"/>
  <c r="AP38" i="21"/>
  <c r="AQ38" i="21" s="1"/>
  <c r="AP43" i="21"/>
  <c r="AQ43" i="21" s="1"/>
  <c r="AP46" i="21"/>
  <c r="AQ46" i="21" s="1"/>
  <c r="AP42" i="21"/>
  <c r="AQ42" i="21" s="1"/>
  <c r="AP34" i="21"/>
  <c r="AQ34" i="21" s="1"/>
  <c r="AP37" i="21"/>
  <c r="AQ37" i="21" s="1"/>
  <c r="AP33" i="21"/>
  <c r="AQ33" i="21" s="1"/>
  <c r="AP36" i="21"/>
  <c r="AQ36" i="21" s="1"/>
  <c r="AP30" i="21"/>
  <c r="AQ30" i="21" s="1"/>
  <c r="AP26" i="21"/>
  <c r="AQ26" i="21" s="1"/>
  <c r="AP22" i="21"/>
  <c r="AQ22" i="21" s="1"/>
  <c r="AP31" i="21"/>
  <c r="AQ31" i="21" s="1"/>
  <c r="AP29" i="21"/>
  <c r="AQ29" i="21" s="1"/>
  <c r="AP25" i="21"/>
  <c r="AQ25" i="21" s="1"/>
  <c r="AP28" i="21"/>
  <c r="AQ28" i="21" s="1"/>
  <c r="AP24" i="21"/>
  <c r="AQ24" i="21" s="1"/>
  <c r="AP27" i="21"/>
  <c r="AQ27" i="21" s="1"/>
  <c r="AP35" i="21"/>
  <c r="AQ35" i="21" s="1"/>
  <c r="AP20" i="21"/>
  <c r="AQ20" i="21" s="1"/>
  <c r="AP16" i="21"/>
  <c r="AQ16" i="21" s="1"/>
  <c r="AP11" i="21"/>
  <c r="AQ11" i="21" s="1"/>
  <c r="AP19" i="21"/>
  <c r="AQ19" i="21" s="1"/>
  <c r="AP15" i="21"/>
  <c r="AQ15" i="21" s="1"/>
  <c r="AP23" i="21"/>
  <c r="AQ23" i="21" s="1"/>
  <c r="AP18" i="21"/>
  <c r="AQ18" i="21" s="1"/>
  <c r="AP13" i="21"/>
  <c r="AQ13" i="21" s="1"/>
  <c r="AP32" i="21"/>
  <c r="AQ32" i="21" s="1"/>
  <c r="AP21" i="21"/>
  <c r="AQ21" i="21" s="1"/>
  <c r="AP17" i="21"/>
  <c r="AQ17" i="21" s="1"/>
  <c r="CC1" i="21"/>
  <c r="CD1" i="21" s="1"/>
  <c r="CB74" i="21"/>
  <c r="CD74" i="21" s="1"/>
  <c r="CB68" i="21"/>
  <c r="CD68" i="21" s="1"/>
  <c r="CB67" i="21"/>
  <c r="CD67" i="21" s="1"/>
  <c r="CB66" i="21"/>
  <c r="CD66" i="21" s="1"/>
  <c r="CB72" i="21"/>
  <c r="CD72" i="21" s="1"/>
  <c r="CB71" i="21"/>
  <c r="CD71" i="21" s="1"/>
  <c r="CB65" i="21"/>
  <c r="CD65" i="21" s="1"/>
  <c r="CB70" i="21"/>
  <c r="CD70" i="21" s="1"/>
  <c r="CB64" i="21"/>
  <c r="CD64" i="21" s="1"/>
  <c r="CB59" i="21"/>
  <c r="CD59" i="21" s="1"/>
  <c r="CB63" i="21"/>
  <c r="CD63" i="21" s="1"/>
  <c r="CB58" i="21"/>
  <c r="CD58" i="21" s="1"/>
  <c r="CD60" i="21"/>
  <c r="CB73" i="21"/>
  <c r="CD73" i="21" s="1"/>
  <c r="CB62" i="21"/>
  <c r="CD62" i="21" s="1"/>
  <c r="CB61" i="21"/>
  <c r="CD61" i="21" s="1"/>
  <c r="CB52" i="21"/>
  <c r="CD52" i="21" s="1"/>
  <c r="CB55" i="21"/>
  <c r="CD55" i="21" s="1"/>
  <c r="CB54" i="21"/>
  <c r="CD54" i="21" s="1"/>
  <c r="CB53" i="21"/>
  <c r="CD53" i="21" s="1"/>
  <c r="CB51" i="21"/>
  <c r="CD51" i="21" s="1"/>
  <c r="CB69" i="21"/>
  <c r="CD69" i="21" s="1"/>
  <c r="CB57" i="21"/>
  <c r="CD57" i="21" s="1"/>
  <c r="CB49" i="21"/>
  <c r="CD49" i="21" s="1"/>
  <c r="CB50" i="21"/>
  <c r="CD50" i="21" s="1"/>
  <c r="CB48" i="21"/>
  <c r="CD48" i="21" s="1"/>
  <c r="CB47" i="21"/>
  <c r="CD47" i="21" s="1"/>
  <c r="CB46" i="21"/>
  <c r="CD46" i="21" s="1"/>
  <c r="CB34" i="21"/>
  <c r="CD34" i="21" s="1"/>
  <c r="CD56" i="21"/>
  <c r="CB44" i="21"/>
  <c r="CD44" i="21" s="1"/>
  <c r="CD37" i="21"/>
  <c r="CB32" i="21"/>
  <c r="CD32" i="21" s="1"/>
  <c r="CB42" i="21"/>
  <c r="CD42" i="21" s="1"/>
  <c r="CB38" i="21"/>
  <c r="CD38" i="21" s="1"/>
  <c r="CB31" i="21"/>
  <c r="CD31" i="21" s="1"/>
  <c r="CB39" i="21"/>
  <c r="CD39" i="21" s="1"/>
  <c r="CB35" i="21"/>
  <c r="CD35" i="21" s="1"/>
  <c r="CB36" i="21"/>
  <c r="CD36" i="21" s="1"/>
  <c r="CB43" i="21"/>
  <c r="CD43" i="21" s="1"/>
  <c r="CB45" i="21"/>
  <c r="CD45" i="21" s="1"/>
  <c r="CB28" i="21"/>
  <c r="CD28" i="21" s="1"/>
  <c r="CB11" i="21"/>
  <c r="CD11" i="21" s="1"/>
  <c r="CB33" i="21"/>
  <c r="CD33" i="21" s="1"/>
  <c r="CB27" i="21"/>
  <c r="CD27" i="21" s="1"/>
  <c r="CB19" i="21"/>
  <c r="CD19" i="21" s="1"/>
  <c r="CB30" i="21"/>
  <c r="CD30" i="21" s="1"/>
  <c r="CD26" i="21"/>
  <c r="CB10" i="21"/>
  <c r="CD10" i="21" s="1"/>
  <c r="CB29" i="21"/>
  <c r="CD29" i="21" s="1"/>
  <c r="CD25" i="21"/>
  <c r="CB23" i="21"/>
  <c r="CD23" i="21" s="1"/>
  <c r="CB18" i="21"/>
  <c r="CD18" i="21" s="1"/>
  <c r="CB24" i="21"/>
  <c r="CD24" i="21" s="1"/>
  <c r="CB13" i="21"/>
  <c r="CD13" i="21" s="1"/>
  <c r="CD17" i="21"/>
  <c r="CD16" i="21"/>
  <c r="CB22" i="21"/>
  <c r="CD22" i="21" s="1"/>
  <c r="CB21" i="21"/>
  <c r="CD21" i="21" s="1"/>
  <c r="CB20" i="21"/>
  <c r="CD20" i="21" s="1"/>
  <c r="CQ74" i="21"/>
  <c r="CS74" i="21" s="1"/>
  <c r="CQ73" i="21"/>
  <c r="CS73" i="21" s="1"/>
  <c r="CQ69" i="21"/>
  <c r="CS69" i="21" s="1"/>
  <c r="CQ68" i="21"/>
  <c r="CS68" i="21" s="1"/>
  <c r="CQ67" i="21"/>
  <c r="CS67" i="21" s="1"/>
  <c r="CQ66" i="21"/>
  <c r="CS66" i="21" s="1"/>
  <c r="CQ72" i="21"/>
  <c r="CS72" i="21" s="1"/>
  <c r="CQ65" i="21"/>
  <c r="CS65" i="21" s="1"/>
  <c r="CQ71" i="21"/>
  <c r="CS71" i="21" s="1"/>
  <c r="CQ58" i="21"/>
  <c r="CS58" i="21" s="1"/>
  <c r="CQ70" i="21"/>
  <c r="CS70" i="21" s="1"/>
  <c r="CQ64" i="21"/>
  <c r="CS64" i="21" s="1"/>
  <c r="CQ60" i="21"/>
  <c r="CS60" i="21" s="1"/>
  <c r="CQ63" i="21"/>
  <c r="CS63" i="21" s="1"/>
  <c r="CQ62" i="21"/>
  <c r="CS62" i="21" s="1"/>
  <c r="CQ59" i="21"/>
  <c r="CS59" i="21" s="1"/>
  <c r="CQ57" i="21"/>
  <c r="CS57" i="21" s="1"/>
  <c r="CQ51" i="21"/>
  <c r="CS51" i="21" s="1"/>
  <c r="CQ56" i="21"/>
  <c r="CS56" i="21" s="1"/>
  <c r="CQ53" i="21"/>
  <c r="CS53" i="21" s="1"/>
  <c r="CQ55" i="21"/>
  <c r="CS55" i="21" s="1"/>
  <c r="CQ50" i="21"/>
  <c r="CS50" i="21" s="1"/>
  <c r="CQ61" i="21"/>
  <c r="CS61" i="21" s="1"/>
  <c r="CQ54" i="21"/>
  <c r="CS54" i="21" s="1"/>
  <c r="CQ52" i="21"/>
  <c r="CS52" i="21" s="1"/>
  <c r="CQ49" i="21"/>
  <c r="CS49" i="21" s="1"/>
  <c r="CQ46" i="21"/>
  <c r="CS46" i="21" s="1"/>
  <c r="CQ48" i="21"/>
  <c r="CS48" i="21" s="1"/>
  <c r="CQ45" i="21"/>
  <c r="CS45" i="21" s="1"/>
  <c r="CQ47" i="21"/>
  <c r="CS47" i="21" s="1"/>
  <c r="CQ42" i="21"/>
  <c r="CS42" i="21" s="1"/>
  <c r="CQ33" i="21"/>
  <c r="CS33" i="21" s="1"/>
  <c r="CQ39" i="21"/>
  <c r="CS39" i="21" s="1"/>
  <c r="CQ32" i="21"/>
  <c r="CS32" i="21" s="1"/>
  <c r="CQ37" i="21"/>
  <c r="CS37" i="21" s="1"/>
  <c r="CQ36" i="21"/>
  <c r="CS36" i="21" s="1"/>
  <c r="CS31" i="21"/>
  <c r="CQ44" i="21"/>
  <c r="CS44" i="21" s="1"/>
  <c r="CQ34" i="21"/>
  <c r="CS34" i="21" s="1"/>
  <c r="CQ38" i="21"/>
  <c r="CS38" i="21" s="1"/>
  <c r="CS30" i="21"/>
  <c r="CQ35" i="21"/>
  <c r="CS35" i="21" s="1"/>
  <c r="CS29" i="21"/>
  <c r="CQ21" i="21"/>
  <c r="CS21" i="21" s="1"/>
  <c r="CQ10" i="21"/>
  <c r="CS10" i="21" s="1"/>
  <c r="CQ28" i="21"/>
  <c r="CS28" i="21" s="1"/>
  <c r="CQ18" i="21"/>
  <c r="CS18" i="21" s="1"/>
  <c r="CQ13" i="21"/>
  <c r="CS13" i="21" s="1"/>
  <c r="CQ17" i="21"/>
  <c r="CS17" i="21" s="1"/>
  <c r="CQ27" i="21"/>
  <c r="CS27" i="21" s="1"/>
  <c r="CQ43" i="21"/>
  <c r="CQ26" i="21"/>
  <c r="CS26" i="21" s="1"/>
  <c r="CQ23" i="21"/>
  <c r="CS23" i="21" s="1"/>
  <c r="CQ20" i="21"/>
  <c r="CS20" i="21" s="1"/>
  <c r="CQ16" i="21"/>
  <c r="CS16" i="21" s="1"/>
  <c r="CQ24" i="21"/>
  <c r="CS24" i="21" s="1"/>
  <c r="CQ25" i="21"/>
  <c r="CS25" i="21" s="1"/>
  <c r="CQ19" i="21"/>
  <c r="CS19" i="21" s="1"/>
  <c r="CQ22" i="21"/>
  <c r="CS22" i="21" s="1"/>
  <c r="CQ11" i="21"/>
  <c r="CS11" i="21" s="1"/>
  <c r="BJ74" i="21"/>
  <c r="BL74" i="21" s="1"/>
  <c r="BJ73" i="21"/>
  <c r="BL73" i="21" s="1"/>
  <c r="BJ67" i="21"/>
  <c r="BL67" i="21" s="1"/>
  <c r="BJ64" i="21"/>
  <c r="BL64" i="21" s="1"/>
  <c r="BJ72" i="21"/>
  <c r="BL72" i="21" s="1"/>
  <c r="BJ66" i="21"/>
  <c r="BL66" i="21" s="1"/>
  <c r="BJ65" i="21"/>
  <c r="BL65" i="21" s="1"/>
  <c r="BJ71" i="21"/>
  <c r="BL71" i="21" s="1"/>
  <c r="BJ70" i="21"/>
  <c r="BL70" i="21" s="1"/>
  <c r="BJ69" i="21"/>
  <c r="BL69" i="21" s="1"/>
  <c r="BJ62" i="21"/>
  <c r="BL62" i="21" s="1"/>
  <c r="BJ59" i="21"/>
  <c r="BL59" i="21" s="1"/>
  <c r="BJ68" i="21"/>
  <c r="BL68" i="21" s="1"/>
  <c r="BJ61" i="21"/>
  <c r="BL61" i="21" s="1"/>
  <c r="BL60" i="21"/>
  <c r="BJ55" i="21"/>
  <c r="BL55" i="21" s="1"/>
  <c r="BJ50" i="21"/>
  <c r="BL50" i="21" s="1"/>
  <c r="BJ54" i="21"/>
  <c r="BL54" i="21" s="1"/>
  <c r="BJ63" i="21"/>
  <c r="BL63" i="21" s="1"/>
  <c r="BJ58" i="21"/>
  <c r="BL58" i="21" s="1"/>
  <c r="BJ52" i="21"/>
  <c r="BL52" i="21" s="1"/>
  <c r="BJ53" i="21"/>
  <c r="BL53" i="21" s="1"/>
  <c r="BJ57" i="21"/>
  <c r="BL57" i="21" s="1"/>
  <c r="BJ51" i="21"/>
  <c r="BL51" i="21" s="1"/>
  <c r="BL56" i="21"/>
  <c r="BJ49" i="21"/>
  <c r="BL49" i="21" s="1"/>
  <c r="BJ46" i="21"/>
  <c r="BL46" i="21" s="1"/>
  <c r="BJ48" i="21"/>
  <c r="BL48" i="21" s="1"/>
  <c r="BJ47" i="21"/>
  <c r="BL47" i="21" s="1"/>
  <c r="BJ36" i="21"/>
  <c r="BL36" i="21" s="1"/>
  <c r="BJ44" i="21"/>
  <c r="BL44" i="21" s="1"/>
  <c r="BJ31" i="21"/>
  <c r="BL31" i="21" s="1"/>
  <c r="BJ45" i="21"/>
  <c r="BL45" i="21" s="1"/>
  <c r="BJ43" i="21"/>
  <c r="BL43" i="21" s="1"/>
  <c r="BJ35" i="21"/>
  <c r="BL35" i="21" s="1"/>
  <c r="BJ42" i="21"/>
  <c r="BL42" i="21" s="1"/>
  <c r="BJ38" i="21"/>
  <c r="BL38" i="21" s="1"/>
  <c r="BJ37" i="21"/>
  <c r="BL37" i="21" s="1"/>
  <c r="BJ33" i="21"/>
  <c r="BL33" i="21" s="1"/>
  <c r="BJ30" i="21"/>
  <c r="BL30" i="21" s="1"/>
  <c r="BJ39" i="21"/>
  <c r="BL39" i="21" s="1"/>
  <c r="BJ34" i="21"/>
  <c r="BL34" i="21" s="1"/>
  <c r="BJ29" i="21"/>
  <c r="BL29" i="21" s="1"/>
  <c r="BL26" i="21"/>
  <c r="BJ13" i="21"/>
  <c r="BL13" i="21" s="1"/>
  <c r="BJ25" i="21"/>
  <c r="BL25" i="21" s="1"/>
  <c r="BJ21" i="21"/>
  <c r="BL21" i="21" s="1"/>
  <c r="BL17" i="21"/>
  <c r="BJ24" i="21"/>
  <c r="BL24" i="21" s="1"/>
  <c r="BJ28" i="21"/>
  <c r="BL28" i="21" s="1"/>
  <c r="BJ23" i="21"/>
  <c r="BL23" i="21" s="1"/>
  <c r="BJ20" i="21"/>
  <c r="BL20" i="21" s="1"/>
  <c r="BL16" i="21"/>
  <c r="BJ11" i="21"/>
  <c r="BL11" i="21" s="1"/>
  <c r="BJ32" i="21"/>
  <c r="BL32" i="21" s="1"/>
  <c r="BJ19" i="21"/>
  <c r="BL19" i="21" s="1"/>
  <c r="BJ27" i="21"/>
  <c r="BL27" i="21" s="1"/>
  <c r="BJ18" i="21"/>
  <c r="BL18" i="21" s="1"/>
  <c r="BJ22" i="21"/>
  <c r="BL22" i="21" s="1"/>
  <c r="BJ10" i="21"/>
  <c r="BL10" i="21" s="1"/>
  <c r="CX1" i="21"/>
  <c r="CY1" i="21" s="1"/>
  <c r="CW73" i="21"/>
  <c r="CY73" i="21" s="1"/>
  <c r="CW67" i="21"/>
  <c r="CY67" i="21" s="1"/>
  <c r="CW63" i="21"/>
  <c r="CY63" i="21" s="1"/>
  <c r="CW72" i="21"/>
  <c r="CY72" i="21" s="1"/>
  <c r="CW66" i="21"/>
  <c r="CY66" i="21" s="1"/>
  <c r="CW74" i="21"/>
  <c r="CY74" i="21" s="1"/>
  <c r="CW71" i="21"/>
  <c r="CY71" i="21" s="1"/>
  <c r="CW65" i="21"/>
  <c r="CY65" i="21" s="1"/>
  <c r="CW64" i="21"/>
  <c r="CY64" i="21" s="1"/>
  <c r="CW70" i="21"/>
  <c r="CY70" i="21" s="1"/>
  <c r="CW69" i="21"/>
  <c r="CW60" i="21"/>
  <c r="CY60" i="21" s="1"/>
  <c r="CW59" i="21"/>
  <c r="CY59" i="21" s="1"/>
  <c r="CW68" i="21"/>
  <c r="CY68" i="21" s="1"/>
  <c r="CW62" i="21"/>
  <c r="CY62" i="21" s="1"/>
  <c r="CW61" i="21"/>
  <c r="CY61" i="21" s="1"/>
  <c r="CW58" i="21"/>
  <c r="CY58" i="21" s="1"/>
  <c r="CW55" i="21"/>
  <c r="CY55" i="21" s="1"/>
  <c r="CW54" i="21"/>
  <c r="CY54" i="21" s="1"/>
  <c r="CW52" i="21"/>
  <c r="CY52" i="21" s="1"/>
  <c r="CW51" i="21"/>
  <c r="CY51" i="21" s="1"/>
  <c r="CW57" i="21"/>
  <c r="CY57" i="21" s="1"/>
  <c r="CW53" i="21"/>
  <c r="CY53" i="21" s="1"/>
  <c r="CW49" i="21"/>
  <c r="CY49" i="21" s="1"/>
  <c r="CW45" i="21"/>
  <c r="CW48" i="21"/>
  <c r="CY48" i="21" s="1"/>
  <c r="CW47" i="21"/>
  <c r="CY47" i="21" s="1"/>
  <c r="CW50" i="21"/>
  <c r="CY50" i="21" s="1"/>
  <c r="CW56" i="21"/>
  <c r="CY56" i="21" s="1"/>
  <c r="CW35" i="21"/>
  <c r="CY35" i="21" s="1"/>
  <c r="CW34" i="21"/>
  <c r="CY34" i="21" s="1"/>
  <c r="CW46" i="21"/>
  <c r="CY46" i="21" s="1"/>
  <c r="CW43" i="21"/>
  <c r="CY43" i="21" s="1"/>
  <c r="CW32" i="21"/>
  <c r="CY32" i="21" s="1"/>
  <c r="CW42" i="21"/>
  <c r="CY42" i="21" s="1"/>
  <c r="CW36" i="21"/>
  <c r="CY36" i="21" s="1"/>
  <c r="CW44" i="21"/>
  <c r="CY44" i="21" s="1"/>
  <c r="CW38" i="21"/>
  <c r="CY38" i="21" s="1"/>
  <c r="CW33" i="21"/>
  <c r="CY33" i="21" s="1"/>
  <c r="CY31" i="21"/>
  <c r="CW29" i="21"/>
  <c r="CY29" i="21" s="1"/>
  <c r="CW37" i="21"/>
  <c r="CY37" i="21" s="1"/>
  <c r="CW28" i="21"/>
  <c r="CY28" i="21" s="1"/>
  <c r="CW39" i="21"/>
  <c r="CY39" i="21" s="1"/>
  <c r="CY20" i="21"/>
  <c r="CW16" i="21"/>
  <c r="CY16" i="21" s="1"/>
  <c r="CW27" i="21"/>
  <c r="CY27" i="21" s="1"/>
  <c r="CW11" i="21"/>
  <c r="CY11" i="21" s="1"/>
  <c r="CW26" i="21"/>
  <c r="CY26" i="21" s="1"/>
  <c r="CW23" i="21"/>
  <c r="CY23" i="21" s="1"/>
  <c r="CW19" i="21"/>
  <c r="CY19" i="21" s="1"/>
  <c r="CW25" i="21"/>
  <c r="CY25" i="21" s="1"/>
  <c r="CW22" i="21"/>
  <c r="CY22" i="21" s="1"/>
  <c r="CW10" i="21"/>
  <c r="CY10" i="21" s="1"/>
  <c r="CW24" i="21"/>
  <c r="CY24" i="21" s="1"/>
  <c r="CW21" i="21"/>
  <c r="CY21" i="21" s="1"/>
  <c r="CW18" i="21"/>
  <c r="CY18" i="21" s="1"/>
  <c r="CY30" i="21"/>
  <c r="CW17" i="21"/>
  <c r="CY17" i="21" s="1"/>
  <c r="CW13" i="21"/>
  <c r="K74" i="21"/>
  <c r="M74" i="21" s="1"/>
  <c r="K71" i="21"/>
  <c r="M71" i="21" s="1"/>
  <c r="K70" i="21"/>
  <c r="M70" i="21" s="1"/>
  <c r="K64" i="21"/>
  <c r="M64" i="21" s="1"/>
  <c r="K69" i="21"/>
  <c r="M69" i="21" s="1"/>
  <c r="K68" i="21"/>
  <c r="M68" i="21" s="1"/>
  <c r="K67" i="21"/>
  <c r="M67" i="21" s="1"/>
  <c r="K73" i="21"/>
  <c r="M73" i="21" s="1"/>
  <c r="K72" i="21"/>
  <c r="M72" i="21" s="1"/>
  <c r="K66" i="21"/>
  <c r="M66" i="21" s="1"/>
  <c r="K61" i="21"/>
  <c r="M61" i="21" s="1"/>
  <c r="M60" i="21"/>
  <c r="K59" i="21"/>
  <c r="M59" i="21" s="1"/>
  <c r="K58" i="21"/>
  <c r="M58" i="21" s="1"/>
  <c r="K62" i="21"/>
  <c r="M62" i="21" s="1"/>
  <c r="K57" i="21"/>
  <c r="M57" i="21" s="1"/>
  <c r="K53" i="21"/>
  <c r="M53" i="21" s="1"/>
  <c r="K56" i="21"/>
  <c r="M56" i="21" s="1"/>
  <c r="K55" i="21"/>
  <c r="M55" i="21" s="1"/>
  <c r="K52" i="21"/>
  <c r="M52" i="21" s="1"/>
  <c r="K63" i="21"/>
  <c r="M63" i="21" s="1"/>
  <c r="M51" i="21"/>
  <c r="K46" i="21"/>
  <c r="M46" i="21" s="1"/>
  <c r="M65" i="21"/>
  <c r="M50" i="21"/>
  <c r="K54" i="21"/>
  <c r="M54" i="21" s="1"/>
  <c r="K49" i="21"/>
  <c r="M49" i="21" s="1"/>
  <c r="K48" i="21"/>
  <c r="M48" i="21" s="1"/>
  <c r="K45" i="21"/>
  <c r="K36" i="21"/>
  <c r="M36" i="21" s="1"/>
  <c r="K44" i="21"/>
  <c r="M44" i="21" s="1"/>
  <c r="K38" i="21"/>
  <c r="M38" i="21" s="1"/>
  <c r="K43" i="21"/>
  <c r="M43" i="21" s="1"/>
  <c r="K35" i="21"/>
  <c r="M35" i="21" s="1"/>
  <c r="K42" i="21"/>
  <c r="M42" i="21" s="1"/>
  <c r="K33" i="21"/>
  <c r="M33" i="21" s="1"/>
  <c r="K37" i="21"/>
  <c r="M37" i="21" s="1"/>
  <c r="K47" i="21"/>
  <c r="M47" i="21" s="1"/>
  <c r="K30" i="21"/>
  <c r="M30" i="21" s="1"/>
  <c r="K32" i="21"/>
  <c r="M32" i="21" s="1"/>
  <c r="K29" i="21"/>
  <c r="M29" i="21" s="1"/>
  <c r="K26" i="21"/>
  <c r="M26" i="21" s="1"/>
  <c r="K13" i="21"/>
  <c r="M13" i="21" s="1"/>
  <c r="K8" i="21"/>
  <c r="M8" i="21" s="1"/>
  <c r="K25" i="21"/>
  <c r="M25" i="21" s="1"/>
  <c r="M21" i="21"/>
  <c r="K17" i="21"/>
  <c r="M17" i="21" s="1"/>
  <c r="K34" i="21"/>
  <c r="M34" i="21" s="1"/>
  <c r="K12" i="21"/>
  <c r="M12" i="21" s="1"/>
  <c r="K39" i="21"/>
  <c r="M39" i="21" s="1"/>
  <c r="K20" i="21"/>
  <c r="M20" i="21" s="1"/>
  <c r="K16" i="21"/>
  <c r="M16" i="21" s="1"/>
  <c r="K11" i="21"/>
  <c r="M11" i="21" s="1"/>
  <c r="K10" i="21"/>
  <c r="M10" i="21" s="1"/>
  <c r="K31" i="21"/>
  <c r="M31" i="21" s="1"/>
  <c r="K19" i="21"/>
  <c r="M19" i="21" s="1"/>
  <c r="K15" i="21"/>
  <c r="M15" i="21" s="1"/>
  <c r="K28" i="21"/>
  <c r="M28" i="21" s="1"/>
  <c r="K27" i="21"/>
  <c r="M27" i="21" s="1"/>
  <c r="M22" i="21"/>
  <c r="K18" i="21"/>
  <c r="M18" i="21" s="1"/>
  <c r="M24" i="21"/>
  <c r="K9" i="21"/>
  <c r="M9" i="21" s="1"/>
  <c r="M23" i="21"/>
  <c r="CT74" i="21"/>
  <c r="CV74" i="21" s="1"/>
  <c r="CT73" i="21"/>
  <c r="CV73" i="21" s="1"/>
  <c r="CT68" i="21"/>
  <c r="CV68" i="21" s="1"/>
  <c r="CT67" i="21"/>
  <c r="CV67" i="21" s="1"/>
  <c r="CT72" i="21"/>
  <c r="CV72" i="21" s="1"/>
  <c r="CT66" i="21"/>
  <c r="CV66" i="21" s="1"/>
  <c r="CT65" i="21"/>
  <c r="CV65" i="21" s="1"/>
  <c r="CT71" i="21"/>
  <c r="CV71" i="21" s="1"/>
  <c r="CT64" i="21"/>
  <c r="CV64" i="21" s="1"/>
  <c r="CT70" i="21"/>
  <c r="CV70" i="21" s="1"/>
  <c r="CT60" i="21"/>
  <c r="CV60" i="21" s="1"/>
  <c r="CT63" i="21"/>
  <c r="CV63" i="21" s="1"/>
  <c r="CT62" i="21"/>
  <c r="CV62" i="21" s="1"/>
  <c r="CT59" i="21"/>
  <c r="CV59" i="21" s="1"/>
  <c r="CT69" i="21"/>
  <c r="CV69" i="21" s="1"/>
  <c r="CT61" i="21"/>
  <c r="CV61" i="21" s="1"/>
  <c r="CT58" i="21"/>
  <c r="CV58" i="21" s="1"/>
  <c r="CT56" i="21"/>
  <c r="CV56" i="21" s="1"/>
  <c r="CT53" i="21"/>
  <c r="CV53" i="21" s="1"/>
  <c r="CT50" i="21"/>
  <c r="CV50" i="21" s="1"/>
  <c r="CT55" i="21"/>
  <c r="CV55" i="21" s="1"/>
  <c r="CT54" i="21"/>
  <c r="CV54" i="21" s="1"/>
  <c r="CT52" i="21"/>
  <c r="CV52" i="21" s="1"/>
  <c r="CT51" i="21"/>
  <c r="CV51" i="21" s="1"/>
  <c r="CT57" i="21"/>
  <c r="CV57" i="21" s="1"/>
  <c r="CT46" i="21"/>
  <c r="CV46" i="21" s="1"/>
  <c r="CT49" i="21"/>
  <c r="CV49" i="21" s="1"/>
  <c r="CT48" i="21"/>
  <c r="CV48" i="21" s="1"/>
  <c r="CT45" i="21"/>
  <c r="CV45" i="21" s="1"/>
  <c r="CT47" i="21"/>
  <c r="CT39" i="21"/>
  <c r="CV39" i="21" s="1"/>
  <c r="CT36" i="21"/>
  <c r="CV36" i="21" s="1"/>
  <c r="CT37" i="21"/>
  <c r="CV37" i="21" s="1"/>
  <c r="CV31" i="21"/>
  <c r="CT35" i="21"/>
  <c r="CV35" i="21" s="1"/>
  <c r="CT44" i="21"/>
  <c r="CV44" i="21" s="1"/>
  <c r="CT43" i="21"/>
  <c r="CV43" i="21" s="1"/>
  <c r="CT38" i="21"/>
  <c r="CV38" i="21" s="1"/>
  <c r="CT32" i="21"/>
  <c r="CV32" i="21" s="1"/>
  <c r="CT33" i="21"/>
  <c r="CV33" i="21" s="1"/>
  <c r="CV30" i="21"/>
  <c r="CV29" i="21"/>
  <c r="CT34" i="21"/>
  <c r="CV34" i="21" s="1"/>
  <c r="CT28" i="21"/>
  <c r="CV28" i="21" s="1"/>
  <c r="CT13" i="21"/>
  <c r="CV13" i="21" s="1"/>
  <c r="CT17" i="21"/>
  <c r="CV17" i="21" s="1"/>
  <c r="CT27" i="21"/>
  <c r="CV27" i="21" s="1"/>
  <c r="CT20" i="21"/>
  <c r="CV20" i="21" s="1"/>
  <c r="CT16" i="21"/>
  <c r="CV16" i="21" s="1"/>
  <c r="CT26" i="21"/>
  <c r="CV26" i="21" s="1"/>
  <c r="CT23" i="21"/>
  <c r="CV23" i="21" s="1"/>
  <c r="CT11" i="21"/>
  <c r="CV11" i="21" s="1"/>
  <c r="CT25" i="21"/>
  <c r="CV25" i="21" s="1"/>
  <c r="CT22" i="21"/>
  <c r="CV22" i="21" s="1"/>
  <c r="CT19" i="21"/>
  <c r="CV19" i="21" s="1"/>
  <c r="CT42" i="21"/>
  <c r="CV42" i="21" s="1"/>
  <c r="CT21" i="21"/>
  <c r="CV21" i="21" s="1"/>
  <c r="CT10" i="21"/>
  <c r="CV10" i="21" s="1"/>
  <c r="CT18" i="21"/>
  <c r="CV18" i="21" s="1"/>
  <c r="CT24" i="21"/>
  <c r="CV24" i="21" s="1"/>
  <c r="CI1" i="21"/>
  <c r="CJ1" i="21" s="1"/>
  <c r="BK1" i="21"/>
  <c r="BL1" i="21" s="1"/>
  <c r="BW1" i="21"/>
  <c r="BX1" i="21" s="1"/>
  <c r="J2" i="21"/>
  <c r="P21" i="21" l="1"/>
  <c r="P18" i="21"/>
  <c r="P10" i="21"/>
  <c r="P16" i="21"/>
  <c r="P46" i="21"/>
  <c r="P33" i="21"/>
  <c r="P54" i="21"/>
  <c r="P62" i="21"/>
  <c r="P61" i="21"/>
  <c r="P71" i="21"/>
  <c r="P67" i="21"/>
  <c r="P14" i="21"/>
  <c r="BA77" i="21"/>
  <c r="CZ75" i="21"/>
  <c r="BG77" i="21"/>
  <c r="BJ77" i="21"/>
  <c r="AI77" i="21"/>
  <c r="AL77" i="21"/>
  <c r="BP77" i="21"/>
  <c r="W77" i="21"/>
  <c r="AC79" i="21"/>
  <c r="H77" i="21"/>
  <c r="W79" i="21"/>
  <c r="W75" i="21"/>
  <c r="E77" i="21"/>
  <c r="BS77" i="21"/>
  <c r="BV77" i="21"/>
  <c r="AU77" i="21"/>
  <c r="T77" i="21"/>
  <c r="AX77" i="21"/>
  <c r="AR77" i="21"/>
  <c r="BY77" i="21"/>
  <c r="AC77" i="21"/>
  <c r="BM79" i="21"/>
  <c r="BM75" i="21"/>
  <c r="CN79" i="21"/>
  <c r="CN75" i="21"/>
  <c r="AX79" i="21"/>
  <c r="AX75" i="21"/>
  <c r="CT75" i="21"/>
  <c r="CH79" i="21"/>
  <c r="CH75" i="21"/>
  <c r="CE75" i="21"/>
  <c r="BY79" i="21"/>
  <c r="BY75" i="21"/>
  <c r="CZ79" i="21"/>
  <c r="CB79" i="21"/>
  <c r="CB75" i="21"/>
  <c r="AO79" i="21"/>
  <c r="AO75" i="21"/>
  <c r="CK75" i="21"/>
  <c r="AC75" i="21"/>
  <c r="CB77" i="21"/>
  <c r="AO77" i="21"/>
  <c r="DC77" i="21"/>
  <c r="Z79" i="21"/>
  <c r="Z75" i="21"/>
  <c r="AF77" i="21"/>
  <c r="AR79" i="21"/>
  <c r="AR75" i="21"/>
  <c r="AF79" i="21"/>
  <c r="AF75" i="21"/>
  <c r="BV79" i="21"/>
  <c r="BV75" i="21"/>
  <c r="BP79" i="21"/>
  <c r="BP75" i="21"/>
  <c r="BG79" i="21"/>
  <c r="BG75" i="21"/>
  <c r="CQ75" i="21"/>
  <c r="BJ79" i="21"/>
  <c r="BJ75" i="21"/>
  <c r="AI79" i="21"/>
  <c r="AI75" i="21"/>
  <c r="AU79" i="21"/>
  <c r="AU75" i="21"/>
  <c r="BS79" i="21"/>
  <c r="BS75" i="21"/>
  <c r="AL79" i="21"/>
  <c r="AL75" i="21"/>
  <c r="T79" i="21"/>
  <c r="T75" i="21"/>
  <c r="BD79" i="21"/>
  <c r="BD75" i="21"/>
  <c r="BA79" i="21"/>
  <c r="BA75" i="21"/>
  <c r="K75" i="21"/>
  <c r="H79" i="21"/>
  <c r="E75" i="21"/>
  <c r="P8" i="21"/>
  <c r="E79" i="21"/>
  <c r="CZ77" i="21"/>
  <c r="CY45" i="21"/>
  <c r="CY69" i="21"/>
  <c r="DF69" i="21" s="1"/>
  <c r="C69" i="2" s="1"/>
  <c r="CY13" i="21"/>
  <c r="DF13" i="21" s="1"/>
  <c r="C13" i="2" s="1"/>
  <c r="Z77" i="21"/>
  <c r="M45" i="21"/>
  <c r="K77" i="21" s="1"/>
  <c r="CM51" i="21"/>
  <c r="CK77" i="21" s="1"/>
  <c r="CV47" i="21"/>
  <c r="DF47" i="21" s="1"/>
  <c r="C47" i="2" s="1"/>
  <c r="CS43" i="21"/>
  <c r="DF43" i="21" s="1"/>
  <c r="C43" i="2" s="1"/>
  <c r="DF65" i="21"/>
  <c r="C65" i="2" s="1"/>
  <c r="DF64" i="21"/>
  <c r="C64" i="2" s="1"/>
  <c r="DF49" i="21"/>
  <c r="C49" i="2" s="1"/>
  <c r="DF10" i="21"/>
  <c r="C10" i="2" s="1"/>
  <c r="DF68" i="21"/>
  <c r="C68" i="2" s="1"/>
  <c r="DF15" i="21"/>
  <c r="C15" i="2" s="1"/>
  <c r="DF33" i="21"/>
  <c r="C33" i="2" s="1"/>
  <c r="DF32" i="21"/>
  <c r="C32" i="2" s="1"/>
  <c r="DF12" i="21"/>
  <c r="C12" i="2" s="1"/>
  <c r="DF38" i="21"/>
  <c r="C38" i="2" s="1"/>
  <c r="DF29" i="21"/>
  <c r="C29" i="2" s="1"/>
  <c r="DF35" i="21"/>
  <c r="C35" i="2" s="1"/>
  <c r="DF19" i="21"/>
  <c r="C19" i="2" s="1"/>
  <c r="DF52" i="21"/>
  <c r="C52" i="2" s="1"/>
  <c r="DF58" i="21"/>
  <c r="C58" i="2" s="1"/>
  <c r="DF72" i="21"/>
  <c r="C72" i="2" s="1"/>
  <c r="DF71" i="21"/>
  <c r="C71" i="2" s="1"/>
  <c r="DF63" i="21"/>
  <c r="C63" i="2" s="1"/>
  <c r="DF20" i="21"/>
  <c r="C20" i="2" s="1"/>
  <c r="DF56" i="21"/>
  <c r="C56" i="2" s="1"/>
  <c r="DF28" i="21"/>
  <c r="C28" i="2" s="1"/>
  <c r="DF30" i="21"/>
  <c r="C30" i="2" s="1"/>
  <c r="DF23" i="21"/>
  <c r="C23" i="2" s="1"/>
  <c r="DF36" i="21"/>
  <c r="C36" i="2" s="1"/>
  <c r="DF67" i="21"/>
  <c r="C67" i="2" s="1"/>
  <c r="DF17" i="21"/>
  <c r="C17" i="2" s="1"/>
  <c r="DF61" i="21"/>
  <c r="C61" i="2" s="1"/>
  <c r="DF50" i="21"/>
  <c r="C50" i="2" s="1"/>
  <c r="DF54" i="21"/>
  <c r="C54" i="2" s="1"/>
  <c r="DF21" i="21"/>
  <c r="C21" i="2" s="1"/>
  <c r="DF55" i="21"/>
  <c r="C55" i="2" s="1"/>
  <c r="DF26" i="21"/>
  <c r="C26" i="2" s="1"/>
  <c r="DF27" i="21"/>
  <c r="C27" i="2" s="1"/>
  <c r="DF37" i="21"/>
  <c r="C37" i="2" s="1"/>
  <c r="DF9" i="21"/>
  <c r="C9" i="2" s="1"/>
  <c r="DF16" i="21"/>
  <c r="C16" i="2" s="1"/>
  <c r="DF31" i="21"/>
  <c r="C31" i="2" s="1"/>
  <c r="DF66" i="21"/>
  <c r="C66" i="2" s="1"/>
  <c r="DF62" i="21"/>
  <c r="C62" i="2" s="1"/>
  <c r="CG39" i="21"/>
  <c r="DF24" i="21"/>
  <c r="C24" i="2" s="1"/>
  <c r="DF57" i="21"/>
  <c r="C57" i="2" s="1"/>
  <c r="DF53" i="21"/>
  <c r="C53" i="2" s="1"/>
  <c r="DF42" i="21"/>
  <c r="C42" i="2" s="1"/>
  <c r="DF46" i="21"/>
  <c r="C46" i="2" s="1"/>
  <c r="DF48" i="21"/>
  <c r="C48" i="2" s="1"/>
  <c r="DF74" i="21"/>
  <c r="C74" i="2" s="1"/>
  <c r="D74" i="2" s="1"/>
  <c r="DF11" i="21"/>
  <c r="C11" i="2" s="1"/>
  <c r="DF59" i="21"/>
  <c r="C59" i="2" s="1"/>
  <c r="DF22" i="21"/>
  <c r="C22" i="2" s="1"/>
  <c r="DF18" i="21"/>
  <c r="C18" i="2" s="1"/>
  <c r="DF60" i="21"/>
  <c r="C60" i="2" s="1"/>
  <c r="DF25" i="21"/>
  <c r="C25" i="2" s="1"/>
  <c r="DF73" i="21"/>
  <c r="C73" i="2" s="1"/>
  <c r="DF44" i="21"/>
  <c r="C44" i="2" s="1"/>
  <c r="DF34" i="21"/>
  <c r="C34" i="2" s="1"/>
  <c r="DF7" i="21"/>
  <c r="C7" i="2" s="1"/>
  <c r="N79" i="21" l="1"/>
  <c r="DF8" i="21"/>
  <c r="C8" i="2" s="1"/>
  <c r="DF39" i="21"/>
  <c r="C39" i="2" s="1"/>
  <c r="CE77" i="21"/>
  <c r="CK79" i="21"/>
  <c r="CE79" i="21"/>
  <c r="CW79" i="21"/>
  <c r="CT79" i="21"/>
  <c r="CQ79" i="21"/>
  <c r="CW75" i="21"/>
  <c r="N75" i="21"/>
  <c r="K79" i="21"/>
  <c r="DF51" i="21"/>
  <c r="C51" i="2" s="1"/>
  <c r="DF45" i="21"/>
  <c r="C45" i="2" s="1"/>
  <c r="D12" i="2" l="1"/>
  <c r="D20" i="2" l="1"/>
  <c r="A35" i="8" l="1"/>
  <c r="B3" i="8" l="1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2" i="8"/>
  <c r="A66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2" i="8"/>
  <c r="D19" i="2" l="1"/>
  <c r="D65" i="2" l="1"/>
  <c r="D61" i="2"/>
  <c r="D55" i="2"/>
  <c r="D36" i="2"/>
  <c r="D34" i="2"/>
  <c r="D32" i="2"/>
  <c r="D28" i="2"/>
  <c r="D26" i="2"/>
  <c r="D24" i="2"/>
  <c r="D22" i="2"/>
  <c r="D16" i="2"/>
  <c r="D11" i="2"/>
  <c r="D9" i="2"/>
  <c r="D73" i="2"/>
  <c r="D71" i="2"/>
  <c r="D69" i="2"/>
  <c r="D68" i="2"/>
  <c r="D67" i="2"/>
  <c r="D66" i="2"/>
  <c r="D64" i="2"/>
  <c r="D63" i="2"/>
  <c r="D60" i="2"/>
  <c r="D59" i="2"/>
  <c r="D58" i="2"/>
  <c r="D57" i="2"/>
  <c r="D54" i="2"/>
  <c r="D53" i="2"/>
  <c r="D52" i="2"/>
  <c r="D50" i="2"/>
  <c r="D49" i="2"/>
  <c r="D48" i="2"/>
  <c r="D47" i="2"/>
  <c r="D44" i="2"/>
  <c r="D43" i="2"/>
  <c r="D42" i="2"/>
  <c r="D39" i="2"/>
  <c r="D18" i="2"/>
  <c r="D38" i="2" l="1"/>
  <c r="D8" i="2"/>
  <c r="D10" i="2"/>
  <c r="D17" i="2"/>
  <c r="D25" i="2"/>
  <c r="D27" i="2"/>
  <c r="D30" i="2"/>
  <c r="D33" i="2"/>
  <c r="D35" i="2"/>
  <c r="D51" i="2"/>
  <c r="D7" i="2"/>
  <c r="D23" i="2"/>
  <c r="D29" i="2"/>
  <c r="D45" i="2"/>
  <c r="D21" i="2"/>
  <c r="D13" i="2"/>
  <c r="D15" i="2"/>
  <c r="D31" i="2"/>
  <c r="D37" i="2"/>
  <c r="D46" i="2"/>
  <c r="D56" i="2"/>
  <c r="D62" i="2"/>
  <c r="D72" i="2"/>
  <c r="E42" i="5" l="1"/>
  <c r="H42" i="5"/>
  <c r="K42" i="5"/>
  <c r="N42" i="5"/>
  <c r="Q42" i="5"/>
  <c r="T42" i="5"/>
  <c r="W42" i="5"/>
  <c r="Z42" i="5"/>
  <c r="AC42" i="5"/>
  <c r="AF42" i="5"/>
  <c r="AI42" i="5"/>
  <c r="AL42" i="5"/>
  <c r="AO42" i="5"/>
  <c r="AR42" i="5"/>
  <c r="AU42" i="5"/>
  <c r="AX42" i="5"/>
  <c r="BA42" i="5"/>
  <c r="BD42" i="5"/>
  <c r="BG42" i="5"/>
  <c r="BJ42" i="5"/>
  <c r="BM42" i="5"/>
  <c r="BP42" i="5"/>
  <c r="BS42" i="5"/>
  <c r="BV42" i="5"/>
  <c r="BY42" i="5"/>
  <c r="CB42" i="5"/>
  <c r="CE42" i="5"/>
  <c r="CH42" i="5"/>
  <c r="CK42" i="5"/>
  <c r="CN42" i="5"/>
  <c r="CQ42" i="5"/>
  <c r="CT42" i="5"/>
  <c r="CW42" i="5"/>
  <c r="CZ42" i="5"/>
  <c r="E43" i="5"/>
  <c r="H43" i="5"/>
  <c r="K43" i="5"/>
  <c r="N43" i="5"/>
  <c r="Q43" i="5"/>
  <c r="T43" i="5"/>
  <c r="W43" i="5"/>
  <c r="Z43" i="5"/>
  <c r="AC43" i="5"/>
  <c r="AF43" i="5"/>
  <c r="AI43" i="5"/>
  <c r="AL43" i="5"/>
  <c r="AO43" i="5"/>
  <c r="AR43" i="5"/>
  <c r="AU43" i="5"/>
  <c r="AX43" i="5"/>
  <c r="BA43" i="5"/>
  <c r="BD43" i="5"/>
  <c r="BG43" i="5"/>
  <c r="BJ43" i="5"/>
  <c r="BM43" i="5"/>
  <c r="BP43" i="5"/>
  <c r="BS43" i="5"/>
  <c r="BV43" i="5"/>
  <c r="BY43" i="5"/>
  <c r="CB43" i="5"/>
  <c r="CE43" i="5"/>
  <c r="CH43" i="5"/>
  <c r="CK43" i="5"/>
  <c r="CN43" i="5"/>
  <c r="CQ43" i="5"/>
  <c r="CT43" i="5"/>
  <c r="CW43" i="5"/>
  <c r="CZ43" i="5"/>
  <c r="E44" i="5"/>
  <c r="H44" i="5"/>
  <c r="K44" i="5"/>
  <c r="N44" i="5"/>
  <c r="Q44" i="5"/>
  <c r="T44" i="5"/>
  <c r="W44" i="5"/>
  <c r="Z44" i="5"/>
  <c r="AC44" i="5"/>
  <c r="AF44" i="5"/>
  <c r="AI44" i="5"/>
  <c r="AL44" i="5"/>
  <c r="AO44" i="5"/>
  <c r="AR44" i="5"/>
  <c r="AU44" i="5"/>
  <c r="AX44" i="5"/>
  <c r="BA44" i="5"/>
  <c r="BD44" i="5"/>
  <c r="BG44" i="5"/>
  <c r="BJ44" i="5"/>
  <c r="BM44" i="5"/>
  <c r="BP44" i="5"/>
  <c r="BS44" i="5"/>
  <c r="BV44" i="5"/>
  <c r="BY44" i="5"/>
  <c r="CB44" i="5"/>
  <c r="CE44" i="5"/>
  <c r="CH44" i="5"/>
  <c r="CK44" i="5"/>
  <c r="CN44" i="5"/>
  <c r="CQ44" i="5"/>
  <c r="CT44" i="5"/>
  <c r="CW44" i="5"/>
  <c r="CZ44" i="5"/>
  <c r="E45" i="5"/>
  <c r="H45" i="5"/>
  <c r="K45" i="5"/>
  <c r="N45" i="5"/>
  <c r="Q45" i="5"/>
  <c r="T45" i="5"/>
  <c r="W45" i="5"/>
  <c r="Z45" i="5"/>
  <c r="AC45" i="5"/>
  <c r="AF45" i="5"/>
  <c r="AI45" i="5"/>
  <c r="AL45" i="5"/>
  <c r="AO45" i="5"/>
  <c r="AR45" i="5"/>
  <c r="AU45" i="5"/>
  <c r="AX45" i="5"/>
  <c r="BA45" i="5"/>
  <c r="BD45" i="5"/>
  <c r="BG45" i="5"/>
  <c r="BJ45" i="5"/>
  <c r="BM45" i="5"/>
  <c r="BP45" i="5"/>
  <c r="BS45" i="5"/>
  <c r="BV45" i="5"/>
  <c r="BY45" i="5"/>
  <c r="CB45" i="5"/>
  <c r="CE45" i="5"/>
  <c r="CH45" i="5"/>
  <c r="CK45" i="5"/>
  <c r="CN45" i="5"/>
  <c r="CQ45" i="5"/>
  <c r="CT45" i="5"/>
  <c r="CW45" i="5"/>
  <c r="CZ45" i="5"/>
  <c r="E46" i="5"/>
  <c r="H46" i="5"/>
  <c r="K46" i="5"/>
  <c r="N46" i="5"/>
  <c r="Q46" i="5"/>
  <c r="T46" i="5"/>
  <c r="W46" i="5"/>
  <c r="Z46" i="5"/>
  <c r="AC46" i="5"/>
  <c r="AF46" i="5"/>
  <c r="AI46" i="5"/>
  <c r="AL46" i="5"/>
  <c r="AO46" i="5"/>
  <c r="AR46" i="5"/>
  <c r="AU46" i="5"/>
  <c r="AX46" i="5"/>
  <c r="BA46" i="5"/>
  <c r="BD46" i="5"/>
  <c r="BG46" i="5"/>
  <c r="BJ46" i="5"/>
  <c r="BM46" i="5"/>
  <c r="BP46" i="5"/>
  <c r="BS46" i="5"/>
  <c r="BV46" i="5"/>
  <c r="BY46" i="5"/>
  <c r="CB46" i="5"/>
  <c r="CE46" i="5"/>
  <c r="CH46" i="5"/>
  <c r="CK46" i="5"/>
  <c r="CN46" i="5"/>
  <c r="CQ46" i="5"/>
  <c r="CT46" i="5"/>
  <c r="CW46" i="5"/>
  <c r="CZ46" i="5"/>
  <c r="E47" i="5"/>
  <c r="H47" i="5"/>
  <c r="K47" i="5"/>
  <c r="N47" i="5"/>
  <c r="Q47" i="5"/>
  <c r="T47" i="5"/>
  <c r="W47" i="5"/>
  <c r="Z47" i="5"/>
  <c r="AC47" i="5"/>
  <c r="AF47" i="5"/>
  <c r="AI47" i="5"/>
  <c r="AL47" i="5"/>
  <c r="AO47" i="5"/>
  <c r="AR47" i="5"/>
  <c r="AU47" i="5"/>
  <c r="AX47" i="5"/>
  <c r="BA47" i="5"/>
  <c r="BD47" i="5"/>
  <c r="BG47" i="5"/>
  <c r="BJ47" i="5"/>
  <c r="BM47" i="5"/>
  <c r="BP47" i="5"/>
  <c r="BS47" i="5"/>
  <c r="BV47" i="5"/>
  <c r="BY47" i="5"/>
  <c r="CB47" i="5"/>
  <c r="CE47" i="5"/>
  <c r="CH47" i="5"/>
  <c r="CK47" i="5"/>
  <c r="CN47" i="5"/>
  <c r="CQ47" i="5"/>
  <c r="CT47" i="5"/>
  <c r="CW47" i="5"/>
  <c r="CZ47" i="5"/>
  <c r="E48" i="5"/>
  <c r="H48" i="5"/>
  <c r="K48" i="5"/>
  <c r="N48" i="5"/>
  <c r="Q48" i="5"/>
  <c r="T48" i="5"/>
  <c r="W48" i="5"/>
  <c r="Z48" i="5"/>
  <c r="AC48" i="5"/>
  <c r="AF48" i="5"/>
  <c r="AI48" i="5"/>
  <c r="AL48" i="5"/>
  <c r="AO48" i="5"/>
  <c r="AR48" i="5"/>
  <c r="AU48" i="5"/>
  <c r="AX48" i="5"/>
  <c r="BA48" i="5"/>
  <c r="BD48" i="5"/>
  <c r="BG48" i="5"/>
  <c r="BJ48" i="5"/>
  <c r="BM48" i="5"/>
  <c r="BP48" i="5"/>
  <c r="BS48" i="5"/>
  <c r="BV48" i="5"/>
  <c r="BY48" i="5"/>
  <c r="CB48" i="5"/>
  <c r="CE48" i="5"/>
  <c r="CH48" i="5"/>
  <c r="CK48" i="5"/>
  <c r="CN48" i="5"/>
  <c r="CQ48" i="5"/>
  <c r="CT48" i="5"/>
  <c r="CW48" i="5"/>
  <c r="CZ48" i="5"/>
  <c r="E49" i="5"/>
  <c r="H49" i="5"/>
  <c r="K49" i="5"/>
  <c r="N49" i="5"/>
  <c r="Q49" i="5"/>
  <c r="T49" i="5"/>
  <c r="W49" i="5"/>
  <c r="Z49" i="5"/>
  <c r="AC49" i="5"/>
  <c r="AF49" i="5"/>
  <c r="AI49" i="5"/>
  <c r="AL49" i="5"/>
  <c r="AO49" i="5"/>
  <c r="AR49" i="5"/>
  <c r="AU49" i="5"/>
  <c r="AX49" i="5"/>
  <c r="BA49" i="5"/>
  <c r="BD49" i="5"/>
  <c r="BG49" i="5"/>
  <c r="BJ49" i="5"/>
  <c r="BM49" i="5"/>
  <c r="BP49" i="5"/>
  <c r="BS49" i="5"/>
  <c r="BV49" i="5"/>
  <c r="BY49" i="5"/>
  <c r="CB49" i="5"/>
  <c r="CE49" i="5"/>
  <c r="CH49" i="5"/>
  <c r="CK49" i="5"/>
  <c r="CN49" i="5"/>
  <c r="CQ49" i="5"/>
  <c r="CT49" i="5"/>
  <c r="CW49" i="5"/>
  <c r="CZ49" i="5"/>
  <c r="E50" i="5"/>
  <c r="H50" i="5"/>
  <c r="K50" i="5"/>
  <c r="N50" i="5"/>
  <c r="Q50" i="5"/>
  <c r="T50" i="5"/>
  <c r="W50" i="5"/>
  <c r="Z50" i="5"/>
  <c r="AC50" i="5"/>
  <c r="AF50" i="5"/>
  <c r="AI50" i="5"/>
  <c r="AL50" i="5"/>
  <c r="AO50" i="5"/>
  <c r="AR50" i="5"/>
  <c r="AU50" i="5"/>
  <c r="AX50" i="5"/>
  <c r="BA50" i="5"/>
  <c r="BD50" i="5"/>
  <c r="BG50" i="5"/>
  <c r="BJ50" i="5"/>
  <c r="BM50" i="5"/>
  <c r="BP50" i="5"/>
  <c r="BS50" i="5"/>
  <c r="BV50" i="5"/>
  <c r="BY50" i="5"/>
  <c r="CB50" i="5"/>
  <c r="CE50" i="5"/>
  <c r="CH50" i="5"/>
  <c r="CK50" i="5"/>
  <c r="CN50" i="5"/>
  <c r="CQ50" i="5"/>
  <c r="CT50" i="5"/>
  <c r="CW50" i="5"/>
  <c r="CZ50" i="5"/>
  <c r="E51" i="5"/>
  <c r="H51" i="5"/>
  <c r="K51" i="5"/>
  <c r="N51" i="5"/>
  <c r="Q51" i="5"/>
  <c r="T51" i="5"/>
  <c r="W51" i="5"/>
  <c r="Z51" i="5"/>
  <c r="AC51" i="5"/>
  <c r="AF51" i="5"/>
  <c r="AI51" i="5"/>
  <c r="AL51" i="5"/>
  <c r="AO51" i="5"/>
  <c r="AR51" i="5"/>
  <c r="AU51" i="5"/>
  <c r="AX51" i="5"/>
  <c r="BA51" i="5"/>
  <c r="BD51" i="5"/>
  <c r="BG51" i="5"/>
  <c r="BJ51" i="5"/>
  <c r="BM51" i="5"/>
  <c r="BP51" i="5"/>
  <c r="BS51" i="5"/>
  <c r="BV51" i="5"/>
  <c r="BY51" i="5"/>
  <c r="CB51" i="5"/>
  <c r="CE51" i="5"/>
  <c r="CH51" i="5"/>
  <c r="CK51" i="5"/>
  <c r="CN51" i="5"/>
  <c r="CQ51" i="5"/>
  <c r="CT51" i="5"/>
  <c r="CW51" i="5"/>
  <c r="CZ51" i="5"/>
  <c r="E52" i="5"/>
  <c r="H52" i="5"/>
  <c r="K52" i="5"/>
  <c r="N52" i="5"/>
  <c r="Q52" i="5"/>
  <c r="T52" i="5"/>
  <c r="W52" i="5"/>
  <c r="Z52" i="5"/>
  <c r="AC52" i="5"/>
  <c r="AF52" i="5"/>
  <c r="AI52" i="5"/>
  <c r="AL52" i="5"/>
  <c r="AO52" i="5"/>
  <c r="AR52" i="5"/>
  <c r="AU52" i="5"/>
  <c r="AX52" i="5"/>
  <c r="BA52" i="5"/>
  <c r="BD52" i="5"/>
  <c r="BG52" i="5"/>
  <c r="BJ52" i="5"/>
  <c r="BM52" i="5"/>
  <c r="BP52" i="5"/>
  <c r="BS52" i="5"/>
  <c r="BV52" i="5"/>
  <c r="BY52" i="5"/>
  <c r="CB52" i="5"/>
  <c r="CE52" i="5"/>
  <c r="CH52" i="5"/>
  <c r="CK52" i="5"/>
  <c r="CN52" i="5"/>
  <c r="CQ52" i="5"/>
  <c r="CT52" i="5"/>
  <c r="CW52" i="5"/>
  <c r="CZ52" i="5"/>
  <c r="E53" i="5"/>
  <c r="H53" i="5"/>
  <c r="K53" i="5"/>
  <c r="N53" i="5"/>
  <c r="Q53" i="5"/>
  <c r="T53" i="5"/>
  <c r="W53" i="5"/>
  <c r="Z53" i="5"/>
  <c r="AC53" i="5"/>
  <c r="AF53" i="5"/>
  <c r="AI53" i="5"/>
  <c r="AL53" i="5"/>
  <c r="AO53" i="5"/>
  <c r="AR53" i="5"/>
  <c r="AU53" i="5"/>
  <c r="AX53" i="5"/>
  <c r="BA53" i="5"/>
  <c r="BD53" i="5"/>
  <c r="BG53" i="5"/>
  <c r="BJ53" i="5"/>
  <c r="BM53" i="5"/>
  <c r="BP53" i="5"/>
  <c r="BS53" i="5"/>
  <c r="BV53" i="5"/>
  <c r="BY53" i="5"/>
  <c r="CB53" i="5"/>
  <c r="CE53" i="5"/>
  <c r="CH53" i="5"/>
  <c r="CK53" i="5"/>
  <c r="CN53" i="5"/>
  <c r="CQ53" i="5"/>
  <c r="CT53" i="5"/>
  <c r="CW53" i="5"/>
  <c r="CZ53" i="5"/>
  <c r="E54" i="5"/>
  <c r="H54" i="5"/>
  <c r="K54" i="5"/>
  <c r="N54" i="5"/>
  <c r="Q54" i="5"/>
  <c r="T54" i="5"/>
  <c r="W54" i="5"/>
  <c r="Z54" i="5"/>
  <c r="AC54" i="5"/>
  <c r="AF54" i="5"/>
  <c r="AI54" i="5"/>
  <c r="AL54" i="5"/>
  <c r="AO54" i="5"/>
  <c r="AR54" i="5"/>
  <c r="AU54" i="5"/>
  <c r="AX54" i="5"/>
  <c r="BA54" i="5"/>
  <c r="BD54" i="5"/>
  <c r="BG54" i="5"/>
  <c r="BJ54" i="5"/>
  <c r="BM54" i="5"/>
  <c r="BP54" i="5"/>
  <c r="BS54" i="5"/>
  <c r="BV54" i="5"/>
  <c r="BY54" i="5"/>
  <c r="CB54" i="5"/>
  <c r="CE54" i="5"/>
  <c r="CH54" i="5"/>
  <c r="CK54" i="5"/>
  <c r="CN54" i="5"/>
  <c r="CQ54" i="5"/>
  <c r="CT54" i="5"/>
  <c r="CW54" i="5"/>
  <c r="CZ54" i="5"/>
  <c r="E55" i="5"/>
  <c r="H55" i="5"/>
  <c r="K55" i="5"/>
  <c r="N55" i="5"/>
  <c r="Q55" i="5"/>
  <c r="T55" i="5"/>
  <c r="W55" i="5"/>
  <c r="Z55" i="5"/>
  <c r="AC55" i="5"/>
  <c r="AF55" i="5"/>
  <c r="AI55" i="5"/>
  <c r="AL55" i="5"/>
  <c r="AO55" i="5"/>
  <c r="AR55" i="5"/>
  <c r="AU55" i="5"/>
  <c r="AX55" i="5"/>
  <c r="BA55" i="5"/>
  <c r="BD55" i="5"/>
  <c r="BG55" i="5"/>
  <c r="BJ55" i="5"/>
  <c r="BM55" i="5"/>
  <c r="BP55" i="5"/>
  <c r="BS55" i="5"/>
  <c r="BV55" i="5"/>
  <c r="BY55" i="5"/>
  <c r="CB55" i="5"/>
  <c r="CE55" i="5"/>
  <c r="CH55" i="5"/>
  <c r="CK55" i="5"/>
  <c r="CN55" i="5"/>
  <c r="CQ55" i="5"/>
  <c r="CT55" i="5"/>
  <c r="CW55" i="5"/>
  <c r="CZ55" i="5"/>
  <c r="E56" i="5"/>
  <c r="H56" i="5"/>
  <c r="K56" i="5"/>
  <c r="N56" i="5"/>
  <c r="Q56" i="5"/>
  <c r="T56" i="5"/>
  <c r="W56" i="5"/>
  <c r="Z56" i="5"/>
  <c r="AC56" i="5"/>
  <c r="AF56" i="5"/>
  <c r="AI56" i="5"/>
  <c r="AL56" i="5"/>
  <c r="AO56" i="5"/>
  <c r="AR56" i="5"/>
  <c r="AU56" i="5"/>
  <c r="AX56" i="5"/>
  <c r="BA56" i="5"/>
  <c r="BD56" i="5"/>
  <c r="BG56" i="5"/>
  <c r="BJ56" i="5"/>
  <c r="BM56" i="5"/>
  <c r="BP56" i="5"/>
  <c r="BS56" i="5"/>
  <c r="BV56" i="5"/>
  <c r="BY56" i="5"/>
  <c r="CB56" i="5"/>
  <c r="CE56" i="5"/>
  <c r="CH56" i="5"/>
  <c r="CK56" i="5"/>
  <c r="CN56" i="5"/>
  <c r="CQ56" i="5"/>
  <c r="CT56" i="5"/>
  <c r="CW56" i="5"/>
  <c r="CZ56" i="5"/>
  <c r="E57" i="5"/>
  <c r="H57" i="5"/>
  <c r="K57" i="5"/>
  <c r="N57" i="5"/>
  <c r="Q57" i="5"/>
  <c r="T57" i="5"/>
  <c r="W57" i="5"/>
  <c r="Z57" i="5"/>
  <c r="AC57" i="5"/>
  <c r="AF57" i="5"/>
  <c r="AI57" i="5"/>
  <c r="AL57" i="5"/>
  <c r="AO57" i="5"/>
  <c r="AR57" i="5"/>
  <c r="AU57" i="5"/>
  <c r="AX57" i="5"/>
  <c r="BA57" i="5"/>
  <c r="BD57" i="5"/>
  <c r="BG57" i="5"/>
  <c r="BJ57" i="5"/>
  <c r="BM57" i="5"/>
  <c r="BP57" i="5"/>
  <c r="BS57" i="5"/>
  <c r="BV57" i="5"/>
  <c r="BY57" i="5"/>
  <c r="CB57" i="5"/>
  <c r="CE57" i="5"/>
  <c r="CH57" i="5"/>
  <c r="CK57" i="5"/>
  <c r="CN57" i="5"/>
  <c r="CQ57" i="5"/>
  <c r="CT57" i="5"/>
  <c r="CW57" i="5"/>
  <c r="CZ57" i="5"/>
  <c r="E58" i="5"/>
  <c r="H58" i="5"/>
  <c r="K58" i="5"/>
  <c r="N58" i="5"/>
  <c r="Q58" i="5"/>
  <c r="T58" i="5"/>
  <c r="W58" i="5"/>
  <c r="Z58" i="5"/>
  <c r="AC58" i="5"/>
  <c r="AF58" i="5"/>
  <c r="AI58" i="5"/>
  <c r="AL58" i="5"/>
  <c r="AO58" i="5"/>
  <c r="AR58" i="5"/>
  <c r="AU58" i="5"/>
  <c r="AX58" i="5"/>
  <c r="BA58" i="5"/>
  <c r="BD58" i="5"/>
  <c r="BG58" i="5"/>
  <c r="BJ58" i="5"/>
  <c r="BM58" i="5"/>
  <c r="BP58" i="5"/>
  <c r="BS58" i="5"/>
  <c r="BV58" i="5"/>
  <c r="BY58" i="5"/>
  <c r="CB58" i="5"/>
  <c r="CE58" i="5"/>
  <c r="CH58" i="5"/>
  <c r="CK58" i="5"/>
  <c r="CN58" i="5"/>
  <c r="CQ58" i="5"/>
  <c r="CT58" i="5"/>
  <c r="CW58" i="5"/>
  <c r="CZ58" i="5"/>
  <c r="E59" i="5"/>
  <c r="H59" i="5"/>
  <c r="K59" i="5"/>
  <c r="N59" i="5"/>
  <c r="Q59" i="5"/>
  <c r="T59" i="5"/>
  <c r="W59" i="5"/>
  <c r="Z59" i="5"/>
  <c r="AC59" i="5"/>
  <c r="AF59" i="5"/>
  <c r="AI59" i="5"/>
  <c r="AL59" i="5"/>
  <c r="AO59" i="5"/>
  <c r="AR59" i="5"/>
  <c r="AU59" i="5"/>
  <c r="AX59" i="5"/>
  <c r="BA59" i="5"/>
  <c r="BD59" i="5"/>
  <c r="BG59" i="5"/>
  <c r="BJ59" i="5"/>
  <c r="BM59" i="5"/>
  <c r="BP59" i="5"/>
  <c r="BS59" i="5"/>
  <c r="BV59" i="5"/>
  <c r="BY59" i="5"/>
  <c r="CB59" i="5"/>
  <c r="CE59" i="5"/>
  <c r="CH59" i="5"/>
  <c r="CK59" i="5"/>
  <c r="CN59" i="5"/>
  <c r="CQ59" i="5"/>
  <c r="CT59" i="5"/>
  <c r="CW59" i="5"/>
  <c r="CZ59" i="5"/>
  <c r="E60" i="5"/>
  <c r="H60" i="5"/>
  <c r="K60" i="5"/>
  <c r="N60" i="5"/>
  <c r="Q60" i="5"/>
  <c r="T60" i="5"/>
  <c r="W60" i="5"/>
  <c r="Z60" i="5"/>
  <c r="AC60" i="5"/>
  <c r="AF60" i="5"/>
  <c r="AI60" i="5"/>
  <c r="AL60" i="5"/>
  <c r="AO60" i="5"/>
  <c r="AR60" i="5"/>
  <c r="AU60" i="5"/>
  <c r="AX60" i="5"/>
  <c r="BA60" i="5"/>
  <c r="BD60" i="5"/>
  <c r="BG60" i="5"/>
  <c r="BJ60" i="5"/>
  <c r="BM60" i="5"/>
  <c r="BP60" i="5"/>
  <c r="BS60" i="5"/>
  <c r="BV60" i="5"/>
  <c r="BY60" i="5"/>
  <c r="CB60" i="5"/>
  <c r="CE60" i="5"/>
  <c r="CH60" i="5"/>
  <c r="CK60" i="5"/>
  <c r="CN60" i="5"/>
  <c r="CQ60" i="5"/>
  <c r="CT60" i="5"/>
  <c r="CW60" i="5"/>
  <c r="CZ60" i="5"/>
  <c r="E61" i="5"/>
  <c r="H61" i="5"/>
  <c r="K61" i="5"/>
  <c r="N61" i="5"/>
  <c r="Q61" i="5"/>
  <c r="T61" i="5"/>
  <c r="W61" i="5"/>
  <c r="Z61" i="5"/>
  <c r="AC61" i="5"/>
  <c r="AF61" i="5"/>
  <c r="AI61" i="5"/>
  <c r="AL61" i="5"/>
  <c r="AO61" i="5"/>
  <c r="AR61" i="5"/>
  <c r="AU61" i="5"/>
  <c r="AX61" i="5"/>
  <c r="BA61" i="5"/>
  <c r="BD61" i="5"/>
  <c r="BG61" i="5"/>
  <c r="BJ61" i="5"/>
  <c r="BM61" i="5"/>
  <c r="BP61" i="5"/>
  <c r="BS61" i="5"/>
  <c r="BV61" i="5"/>
  <c r="BY61" i="5"/>
  <c r="CB61" i="5"/>
  <c r="CE61" i="5"/>
  <c r="CH61" i="5"/>
  <c r="CK61" i="5"/>
  <c r="CN61" i="5"/>
  <c r="CQ61" i="5"/>
  <c r="CT61" i="5"/>
  <c r="CW61" i="5"/>
  <c r="CZ61" i="5"/>
  <c r="E62" i="5"/>
  <c r="H62" i="5"/>
  <c r="K62" i="5"/>
  <c r="N62" i="5"/>
  <c r="Q62" i="5"/>
  <c r="T62" i="5"/>
  <c r="W62" i="5"/>
  <c r="Z62" i="5"/>
  <c r="AC62" i="5"/>
  <c r="AF62" i="5"/>
  <c r="AI62" i="5"/>
  <c r="AL62" i="5"/>
  <c r="AO62" i="5"/>
  <c r="AR62" i="5"/>
  <c r="AU62" i="5"/>
  <c r="AX62" i="5"/>
  <c r="BA62" i="5"/>
  <c r="BD62" i="5"/>
  <c r="BG62" i="5"/>
  <c r="BJ62" i="5"/>
  <c r="BM62" i="5"/>
  <c r="BP62" i="5"/>
  <c r="BS62" i="5"/>
  <c r="BV62" i="5"/>
  <c r="BY62" i="5"/>
  <c r="CB62" i="5"/>
  <c r="CE62" i="5"/>
  <c r="CH62" i="5"/>
  <c r="CK62" i="5"/>
  <c r="CN62" i="5"/>
  <c r="CQ62" i="5"/>
  <c r="CT62" i="5"/>
  <c r="CW62" i="5"/>
  <c r="CZ62" i="5"/>
  <c r="E63" i="5"/>
  <c r="H63" i="5"/>
  <c r="K63" i="5"/>
  <c r="N63" i="5"/>
  <c r="Q63" i="5"/>
  <c r="T63" i="5"/>
  <c r="W63" i="5"/>
  <c r="Z63" i="5"/>
  <c r="AC63" i="5"/>
  <c r="AF63" i="5"/>
  <c r="AI63" i="5"/>
  <c r="AL63" i="5"/>
  <c r="AO63" i="5"/>
  <c r="AR63" i="5"/>
  <c r="AU63" i="5"/>
  <c r="AX63" i="5"/>
  <c r="BA63" i="5"/>
  <c r="BD63" i="5"/>
  <c r="BG63" i="5"/>
  <c r="BJ63" i="5"/>
  <c r="BM63" i="5"/>
  <c r="BP63" i="5"/>
  <c r="BS63" i="5"/>
  <c r="BV63" i="5"/>
  <c r="BY63" i="5"/>
  <c r="CB63" i="5"/>
  <c r="CE63" i="5"/>
  <c r="CH63" i="5"/>
  <c r="CK63" i="5"/>
  <c r="CN63" i="5"/>
  <c r="CQ63" i="5"/>
  <c r="CT63" i="5"/>
  <c r="CW63" i="5"/>
  <c r="CZ63" i="5"/>
  <c r="E64" i="5"/>
  <c r="H64" i="5"/>
  <c r="K64" i="5"/>
  <c r="N64" i="5"/>
  <c r="Q64" i="5"/>
  <c r="T64" i="5"/>
  <c r="W64" i="5"/>
  <c r="Z64" i="5"/>
  <c r="AC64" i="5"/>
  <c r="AF64" i="5"/>
  <c r="AI64" i="5"/>
  <c r="AL64" i="5"/>
  <c r="AO64" i="5"/>
  <c r="AR64" i="5"/>
  <c r="AU64" i="5"/>
  <c r="AX64" i="5"/>
  <c r="BA64" i="5"/>
  <c r="BD64" i="5"/>
  <c r="BG64" i="5"/>
  <c r="BJ64" i="5"/>
  <c r="BM64" i="5"/>
  <c r="BP64" i="5"/>
  <c r="BS64" i="5"/>
  <c r="BV64" i="5"/>
  <c r="BY64" i="5"/>
  <c r="CB64" i="5"/>
  <c r="CE64" i="5"/>
  <c r="CH64" i="5"/>
  <c r="CK64" i="5"/>
  <c r="CN64" i="5"/>
  <c r="CQ64" i="5"/>
  <c r="CT64" i="5"/>
  <c r="CW64" i="5"/>
  <c r="CZ64" i="5"/>
  <c r="E65" i="5"/>
  <c r="H65" i="5"/>
  <c r="K65" i="5"/>
  <c r="N65" i="5"/>
  <c r="Q65" i="5"/>
  <c r="T65" i="5"/>
  <c r="W65" i="5"/>
  <c r="Z65" i="5"/>
  <c r="AC65" i="5"/>
  <c r="AF65" i="5"/>
  <c r="AI65" i="5"/>
  <c r="AL65" i="5"/>
  <c r="AO65" i="5"/>
  <c r="AR65" i="5"/>
  <c r="AU65" i="5"/>
  <c r="AX65" i="5"/>
  <c r="BA65" i="5"/>
  <c r="BD65" i="5"/>
  <c r="BG65" i="5"/>
  <c r="BJ65" i="5"/>
  <c r="BM65" i="5"/>
  <c r="BP65" i="5"/>
  <c r="BS65" i="5"/>
  <c r="BV65" i="5"/>
  <c r="BY65" i="5"/>
  <c r="CB65" i="5"/>
  <c r="CE65" i="5"/>
  <c r="CH65" i="5"/>
  <c r="CK65" i="5"/>
  <c r="CN65" i="5"/>
  <c r="CQ65" i="5"/>
  <c r="CT65" i="5"/>
  <c r="CW65" i="5"/>
  <c r="CZ65" i="5"/>
  <c r="E66" i="5"/>
  <c r="H66" i="5"/>
  <c r="K66" i="5"/>
  <c r="N66" i="5"/>
  <c r="Q66" i="5"/>
  <c r="T66" i="5"/>
  <c r="W66" i="5"/>
  <c r="Z66" i="5"/>
  <c r="AC66" i="5"/>
  <c r="AF66" i="5"/>
  <c r="AI66" i="5"/>
  <c r="AL66" i="5"/>
  <c r="AO66" i="5"/>
  <c r="AR66" i="5"/>
  <c r="AU66" i="5"/>
  <c r="AX66" i="5"/>
  <c r="BA66" i="5"/>
  <c r="BD66" i="5"/>
  <c r="BG66" i="5"/>
  <c r="BJ66" i="5"/>
  <c r="BM66" i="5"/>
  <c r="BP66" i="5"/>
  <c r="BS66" i="5"/>
  <c r="BV66" i="5"/>
  <c r="BY66" i="5"/>
  <c r="CB66" i="5"/>
  <c r="CE66" i="5"/>
  <c r="CH66" i="5"/>
  <c r="CK66" i="5"/>
  <c r="CN66" i="5"/>
  <c r="CQ66" i="5"/>
  <c r="CT66" i="5"/>
  <c r="CW66" i="5"/>
  <c r="CZ66" i="5"/>
  <c r="E67" i="5"/>
  <c r="H67" i="5"/>
  <c r="K67" i="5"/>
  <c r="N67" i="5"/>
  <c r="Q67" i="5"/>
  <c r="T67" i="5"/>
  <c r="W67" i="5"/>
  <c r="Z67" i="5"/>
  <c r="AC67" i="5"/>
  <c r="AF67" i="5"/>
  <c r="AI67" i="5"/>
  <c r="AL67" i="5"/>
  <c r="AO67" i="5"/>
  <c r="AR67" i="5"/>
  <c r="AU67" i="5"/>
  <c r="AX67" i="5"/>
  <c r="BA67" i="5"/>
  <c r="BD67" i="5"/>
  <c r="BG67" i="5"/>
  <c r="BJ67" i="5"/>
  <c r="BM67" i="5"/>
  <c r="BP67" i="5"/>
  <c r="BS67" i="5"/>
  <c r="BV67" i="5"/>
  <c r="BY67" i="5"/>
  <c r="CB67" i="5"/>
  <c r="CE67" i="5"/>
  <c r="CH67" i="5"/>
  <c r="CK67" i="5"/>
  <c r="CN67" i="5"/>
  <c r="CQ67" i="5"/>
  <c r="CT67" i="5"/>
  <c r="CW67" i="5"/>
  <c r="CZ67" i="5"/>
  <c r="E68" i="5"/>
  <c r="H68" i="5"/>
  <c r="K68" i="5"/>
  <c r="N68" i="5"/>
  <c r="Q68" i="5"/>
  <c r="T68" i="5"/>
  <c r="W68" i="5"/>
  <c r="Z68" i="5"/>
  <c r="AC68" i="5"/>
  <c r="AF68" i="5"/>
  <c r="AI68" i="5"/>
  <c r="AL68" i="5"/>
  <c r="AO68" i="5"/>
  <c r="AR68" i="5"/>
  <c r="AU68" i="5"/>
  <c r="AX68" i="5"/>
  <c r="BA68" i="5"/>
  <c r="BD68" i="5"/>
  <c r="BG68" i="5"/>
  <c r="BJ68" i="5"/>
  <c r="BM68" i="5"/>
  <c r="BP68" i="5"/>
  <c r="BS68" i="5"/>
  <c r="BV68" i="5"/>
  <c r="BY68" i="5"/>
  <c r="CB68" i="5"/>
  <c r="CE68" i="5"/>
  <c r="CH68" i="5"/>
  <c r="CK68" i="5"/>
  <c r="CN68" i="5"/>
  <c r="CQ68" i="5"/>
  <c r="CT68" i="5"/>
  <c r="CW68" i="5"/>
  <c r="CZ68" i="5"/>
  <c r="E69" i="5"/>
  <c r="H69" i="5"/>
  <c r="K69" i="5"/>
  <c r="N69" i="5"/>
  <c r="Q69" i="5"/>
  <c r="T69" i="5"/>
  <c r="W69" i="5"/>
  <c r="Z69" i="5"/>
  <c r="AC69" i="5"/>
  <c r="AF69" i="5"/>
  <c r="AI69" i="5"/>
  <c r="AL69" i="5"/>
  <c r="AO69" i="5"/>
  <c r="AR69" i="5"/>
  <c r="AU69" i="5"/>
  <c r="AX69" i="5"/>
  <c r="BA69" i="5"/>
  <c r="BD69" i="5"/>
  <c r="BG69" i="5"/>
  <c r="BJ69" i="5"/>
  <c r="BM69" i="5"/>
  <c r="BP69" i="5"/>
  <c r="BS69" i="5"/>
  <c r="BV69" i="5"/>
  <c r="BY69" i="5"/>
  <c r="CB69" i="5"/>
  <c r="CE69" i="5"/>
  <c r="CH69" i="5"/>
  <c r="CK69" i="5"/>
  <c r="CN69" i="5"/>
  <c r="CQ69" i="5"/>
  <c r="CT69" i="5"/>
  <c r="CW69" i="5"/>
  <c r="CZ69" i="5"/>
  <c r="E70" i="5"/>
  <c r="H70" i="5"/>
  <c r="K70" i="5"/>
  <c r="N70" i="5"/>
  <c r="Q70" i="5"/>
  <c r="T70" i="5"/>
  <c r="W70" i="5"/>
  <c r="Z70" i="5"/>
  <c r="AC70" i="5"/>
  <c r="AF70" i="5"/>
  <c r="AI70" i="5"/>
  <c r="AL70" i="5"/>
  <c r="AO70" i="5"/>
  <c r="AR70" i="5"/>
  <c r="AU70" i="5"/>
  <c r="AX70" i="5"/>
  <c r="BA70" i="5"/>
  <c r="BD70" i="5"/>
  <c r="BG70" i="5"/>
  <c r="BJ70" i="5"/>
  <c r="BM70" i="5"/>
  <c r="BP70" i="5"/>
  <c r="BS70" i="5"/>
  <c r="BV70" i="5"/>
  <c r="BY70" i="5"/>
  <c r="CB70" i="5"/>
  <c r="CE70" i="5"/>
  <c r="CH70" i="5"/>
  <c r="CK70" i="5"/>
  <c r="CN70" i="5"/>
  <c r="CQ70" i="5"/>
  <c r="CT70" i="5"/>
  <c r="CW70" i="5"/>
  <c r="CZ70" i="5"/>
  <c r="E71" i="5"/>
  <c r="H71" i="5"/>
  <c r="K71" i="5"/>
  <c r="N71" i="5"/>
  <c r="Q71" i="5"/>
  <c r="T71" i="5"/>
  <c r="W71" i="5"/>
  <c r="Z71" i="5"/>
  <c r="AC71" i="5"/>
  <c r="AF71" i="5"/>
  <c r="AI71" i="5"/>
  <c r="AL71" i="5"/>
  <c r="AO71" i="5"/>
  <c r="AR71" i="5"/>
  <c r="AU71" i="5"/>
  <c r="AX71" i="5"/>
  <c r="BA71" i="5"/>
  <c r="BD71" i="5"/>
  <c r="BG71" i="5"/>
  <c r="BJ71" i="5"/>
  <c r="BM71" i="5"/>
  <c r="BP71" i="5"/>
  <c r="BS71" i="5"/>
  <c r="BV71" i="5"/>
  <c r="BY71" i="5"/>
  <c r="CB71" i="5"/>
  <c r="CE71" i="5"/>
  <c r="CH71" i="5"/>
  <c r="CK71" i="5"/>
  <c r="CN71" i="5"/>
  <c r="CQ71" i="5"/>
  <c r="CT71" i="5"/>
  <c r="CW71" i="5"/>
  <c r="CZ71" i="5"/>
  <c r="E72" i="5"/>
  <c r="H72" i="5"/>
  <c r="K72" i="5"/>
  <c r="N72" i="5"/>
  <c r="Q72" i="5"/>
  <c r="T72" i="5"/>
  <c r="W72" i="5"/>
  <c r="Z72" i="5"/>
  <c r="AC72" i="5"/>
  <c r="AF72" i="5"/>
  <c r="AI72" i="5"/>
  <c r="AL72" i="5"/>
  <c r="AO72" i="5"/>
  <c r="AR72" i="5"/>
  <c r="AU72" i="5"/>
  <c r="AX72" i="5"/>
  <c r="BA72" i="5"/>
  <c r="BD72" i="5"/>
  <c r="BG72" i="5"/>
  <c r="BJ72" i="5"/>
  <c r="BM72" i="5"/>
  <c r="BP72" i="5"/>
  <c r="BS72" i="5"/>
  <c r="BV72" i="5"/>
  <c r="BY72" i="5"/>
  <c r="CB72" i="5"/>
  <c r="CE72" i="5"/>
  <c r="CH72" i="5"/>
  <c r="CK72" i="5"/>
  <c r="CN72" i="5"/>
  <c r="CQ72" i="5"/>
  <c r="CT72" i="5"/>
  <c r="CW72" i="5"/>
  <c r="CZ72" i="5"/>
  <c r="E73" i="5"/>
  <c r="H73" i="5"/>
  <c r="K73" i="5"/>
  <c r="N73" i="5"/>
  <c r="Q73" i="5"/>
  <c r="T73" i="5"/>
  <c r="W73" i="5"/>
  <c r="Z73" i="5"/>
  <c r="AC73" i="5"/>
  <c r="AF73" i="5"/>
  <c r="AI73" i="5"/>
  <c r="AL73" i="5"/>
  <c r="AO73" i="5"/>
  <c r="AR73" i="5"/>
  <c r="AU73" i="5"/>
  <c r="AX73" i="5"/>
  <c r="BA73" i="5"/>
  <c r="BD73" i="5"/>
  <c r="BG73" i="5"/>
  <c r="BJ73" i="5"/>
  <c r="BM73" i="5"/>
  <c r="BP73" i="5"/>
  <c r="BS73" i="5"/>
  <c r="BV73" i="5"/>
  <c r="BY73" i="5"/>
  <c r="CB73" i="5"/>
  <c r="CE73" i="5"/>
  <c r="CH73" i="5"/>
  <c r="CK73" i="5"/>
  <c r="CN73" i="5"/>
  <c r="CQ73" i="5"/>
  <c r="CT73" i="5"/>
  <c r="CW73" i="5"/>
  <c r="CZ73" i="5"/>
  <c r="H41" i="5"/>
  <c r="E10" i="5"/>
  <c r="H10" i="5"/>
  <c r="K10" i="5"/>
  <c r="N10" i="5"/>
  <c r="Q10" i="5"/>
  <c r="T10" i="5"/>
  <c r="W10" i="5"/>
  <c r="Z10" i="5"/>
  <c r="AC10" i="5"/>
  <c r="AF10" i="5"/>
  <c r="AI10" i="5"/>
  <c r="AL10" i="5"/>
  <c r="AO10" i="5"/>
  <c r="AR10" i="5"/>
  <c r="AU10" i="5"/>
  <c r="AX10" i="5"/>
  <c r="BA10" i="5"/>
  <c r="BD10" i="5"/>
  <c r="BG10" i="5"/>
  <c r="BJ10" i="5"/>
  <c r="BM10" i="5"/>
  <c r="BP10" i="5"/>
  <c r="BS10" i="5"/>
  <c r="BV10" i="5"/>
  <c r="BY10" i="5"/>
  <c r="CB10" i="5"/>
  <c r="CE10" i="5"/>
  <c r="CH10" i="5"/>
  <c r="CK10" i="5"/>
  <c r="CN10" i="5"/>
  <c r="CQ10" i="5"/>
  <c r="CT10" i="5"/>
  <c r="CW10" i="5"/>
  <c r="CZ10" i="5"/>
  <c r="E11" i="5"/>
  <c r="H11" i="5"/>
  <c r="K11" i="5"/>
  <c r="N11" i="5"/>
  <c r="Q11" i="5"/>
  <c r="T11" i="5"/>
  <c r="W11" i="5"/>
  <c r="Z11" i="5"/>
  <c r="AC11" i="5"/>
  <c r="AF11" i="5"/>
  <c r="AI11" i="5"/>
  <c r="AL11" i="5"/>
  <c r="AO11" i="5"/>
  <c r="AR11" i="5"/>
  <c r="AU11" i="5"/>
  <c r="AX11" i="5"/>
  <c r="BA11" i="5"/>
  <c r="BD11" i="5"/>
  <c r="BG11" i="5"/>
  <c r="BJ11" i="5"/>
  <c r="BM11" i="5"/>
  <c r="BP11" i="5"/>
  <c r="BS11" i="5"/>
  <c r="BV11" i="5"/>
  <c r="BY11" i="5"/>
  <c r="CB11" i="5"/>
  <c r="CE11" i="5"/>
  <c r="CH11" i="5"/>
  <c r="CK11" i="5"/>
  <c r="CN11" i="5"/>
  <c r="CQ11" i="5"/>
  <c r="CT11" i="5"/>
  <c r="CW11" i="5"/>
  <c r="CZ11" i="5"/>
  <c r="E12" i="5"/>
  <c r="H12" i="5"/>
  <c r="K12" i="5"/>
  <c r="N12" i="5"/>
  <c r="Q12" i="5"/>
  <c r="T12" i="5"/>
  <c r="W12" i="5"/>
  <c r="Z12" i="5"/>
  <c r="AC12" i="5"/>
  <c r="AF12" i="5"/>
  <c r="AI12" i="5"/>
  <c r="AL12" i="5"/>
  <c r="AO12" i="5"/>
  <c r="AR12" i="5"/>
  <c r="AU12" i="5"/>
  <c r="AX12" i="5"/>
  <c r="BA12" i="5"/>
  <c r="BD12" i="5"/>
  <c r="BG12" i="5"/>
  <c r="BJ12" i="5"/>
  <c r="BM12" i="5"/>
  <c r="BP12" i="5"/>
  <c r="BS12" i="5"/>
  <c r="BV12" i="5"/>
  <c r="BY12" i="5"/>
  <c r="CB12" i="5"/>
  <c r="CE12" i="5"/>
  <c r="CH12" i="5"/>
  <c r="CK12" i="5"/>
  <c r="CN12" i="5"/>
  <c r="CQ12" i="5"/>
  <c r="CT12" i="5"/>
  <c r="CW12" i="5"/>
  <c r="CZ12" i="5"/>
  <c r="E13" i="5"/>
  <c r="H13" i="5"/>
  <c r="K13" i="5"/>
  <c r="N13" i="5"/>
  <c r="Q13" i="5"/>
  <c r="T13" i="5"/>
  <c r="W13" i="5"/>
  <c r="Z13" i="5"/>
  <c r="AC13" i="5"/>
  <c r="AF13" i="5"/>
  <c r="AI13" i="5"/>
  <c r="AL13" i="5"/>
  <c r="AO13" i="5"/>
  <c r="AR13" i="5"/>
  <c r="AU13" i="5"/>
  <c r="AX13" i="5"/>
  <c r="BA13" i="5"/>
  <c r="BD13" i="5"/>
  <c r="BG13" i="5"/>
  <c r="BJ13" i="5"/>
  <c r="BM13" i="5"/>
  <c r="BP13" i="5"/>
  <c r="BS13" i="5"/>
  <c r="BV13" i="5"/>
  <c r="BY13" i="5"/>
  <c r="CB13" i="5"/>
  <c r="CE13" i="5"/>
  <c r="CH13" i="5"/>
  <c r="CK13" i="5"/>
  <c r="CN13" i="5"/>
  <c r="CQ13" i="5"/>
  <c r="CT13" i="5"/>
  <c r="CW13" i="5"/>
  <c r="CZ13" i="5"/>
  <c r="E14" i="5"/>
  <c r="H14" i="5"/>
  <c r="K14" i="5"/>
  <c r="N14" i="5"/>
  <c r="Q14" i="5"/>
  <c r="T14" i="5"/>
  <c r="W14" i="5"/>
  <c r="Z14" i="5"/>
  <c r="AC14" i="5"/>
  <c r="AF14" i="5"/>
  <c r="AI14" i="5"/>
  <c r="AL14" i="5"/>
  <c r="AO14" i="5"/>
  <c r="AR14" i="5"/>
  <c r="AU14" i="5"/>
  <c r="AX14" i="5"/>
  <c r="BA14" i="5"/>
  <c r="BD14" i="5"/>
  <c r="BG14" i="5"/>
  <c r="BJ14" i="5"/>
  <c r="BM14" i="5"/>
  <c r="BP14" i="5"/>
  <c r="BS14" i="5"/>
  <c r="BV14" i="5"/>
  <c r="BY14" i="5"/>
  <c r="CB14" i="5"/>
  <c r="CE14" i="5"/>
  <c r="CH14" i="5"/>
  <c r="CK14" i="5"/>
  <c r="CN14" i="5"/>
  <c r="CQ14" i="5"/>
  <c r="CT14" i="5"/>
  <c r="CW14" i="5"/>
  <c r="CZ14" i="5"/>
  <c r="E15" i="5"/>
  <c r="H15" i="5"/>
  <c r="K15" i="5"/>
  <c r="N15" i="5"/>
  <c r="Q15" i="5"/>
  <c r="T15" i="5"/>
  <c r="W15" i="5"/>
  <c r="Z15" i="5"/>
  <c r="AC15" i="5"/>
  <c r="AF15" i="5"/>
  <c r="AI15" i="5"/>
  <c r="AL15" i="5"/>
  <c r="AO15" i="5"/>
  <c r="AR15" i="5"/>
  <c r="AU15" i="5"/>
  <c r="AX15" i="5"/>
  <c r="BA15" i="5"/>
  <c r="BD15" i="5"/>
  <c r="BG15" i="5"/>
  <c r="BJ15" i="5"/>
  <c r="BM15" i="5"/>
  <c r="BP15" i="5"/>
  <c r="BS15" i="5"/>
  <c r="BV15" i="5"/>
  <c r="BY15" i="5"/>
  <c r="CB15" i="5"/>
  <c r="CE15" i="5"/>
  <c r="CH15" i="5"/>
  <c r="CK15" i="5"/>
  <c r="CN15" i="5"/>
  <c r="CQ15" i="5"/>
  <c r="CT15" i="5"/>
  <c r="CW15" i="5"/>
  <c r="CZ15" i="5"/>
  <c r="E16" i="5"/>
  <c r="H16" i="5"/>
  <c r="K16" i="5"/>
  <c r="N16" i="5"/>
  <c r="Q16" i="5"/>
  <c r="T16" i="5"/>
  <c r="W16" i="5"/>
  <c r="Z16" i="5"/>
  <c r="AC16" i="5"/>
  <c r="AF16" i="5"/>
  <c r="AI16" i="5"/>
  <c r="AL16" i="5"/>
  <c r="AO16" i="5"/>
  <c r="AR16" i="5"/>
  <c r="AU16" i="5"/>
  <c r="AX16" i="5"/>
  <c r="BA16" i="5"/>
  <c r="BD16" i="5"/>
  <c r="BG16" i="5"/>
  <c r="BJ16" i="5"/>
  <c r="BM16" i="5"/>
  <c r="BP16" i="5"/>
  <c r="BS16" i="5"/>
  <c r="BV16" i="5"/>
  <c r="BY16" i="5"/>
  <c r="CB16" i="5"/>
  <c r="CE16" i="5"/>
  <c r="CH16" i="5"/>
  <c r="CK16" i="5"/>
  <c r="CN16" i="5"/>
  <c r="CQ16" i="5"/>
  <c r="CT16" i="5"/>
  <c r="CW16" i="5"/>
  <c r="CZ16" i="5"/>
  <c r="E17" i="5"/>
  <c r="H17" i="5"/>
  <c r="K17" i="5"/>
  <c r="N17" i="5"/>
  <c r="Q17" i="5"/>
  <c r="T17" i="5"/>
  <c r="W17" i="5"/>
  <c r="Z17" i="5"/>
  <c r="AC17" i="5"/>
  <c r="AF17" i="5"/>
  <c r="AI17" i="5"/>
  <c r="AL17" i="5"/>
  <c r="AO17" i="5"/>
  <c r="AR17" i="5"/>
  <c r="AU17" i="5"/>
  <c r="AX17" i="5"/>
  <c r="BA17" i="5"/>
  <c r="BD17" i="5"/>
  <c r="BG17" i="5"/>
  <c r="BJ17" i="5"/>
  <c r="BM17" i="5"/>
  <c r="BP17" i="5"/>
  <c r="BS17" i="5"/>
  <c r="BV17" i="5"/>
  <c r="BY17" i="5"/>
  <c r="CB17" i="5"/>
  <c r="CE17" i="5"/>
  <c r="CH17" i="5"/>
  <c r="CK17" i="5"/>
  <c r="CN17" i="5"/>
  <c r="CQ17" i="5"/>
  <c r="CT17" i="5"/>
  <c r="CW17" i="5"/>
  <c r="CZ17" i="5"/>
  <c r="E18" i="5"/>
  <c r="H18" i="5"/>
  <c r="K18" i="5"/>
  <c r="N18" i="5"/>
  <c r="Q18" i="5"/>
  <c r="T18" i="5"/>
  <c r="W18" i="5"/>
  <c r="Z18" i="5"/>
  <c r="AC18" i="5"/>
  <c r="AF18" i="5"/>
  <c r="AI18" i="5"/>
  <c r="AL18" i="5"/>
  <c r="AO18" i="5"/>
  <c r="AR18" i="5"/>
  <c r="AU18" i="5"/>
  <c r="AX18" i="5"/>
  <c r="BA18" i="5"/>
  <c r="BD18" i="5"/>
  <c r="BG18" i="5"/>
  <c r="BJ18" i="5"/>
  <c r="BM18" i="5"/>
  <c r="BP18" i="5"/>
  <c r="BS18" i="5"/>
  <c r="BV18" i="5"/>
  <c r="BY18" i="5"/>
  <c r="CB18" i="5"/>
  <c r="CE18" i="5"/>
  <c r="CH18" i="5"/>
  <c r="CK18" i="5"/>
  <c r="CN18" i="5"/>
  <c r="CQ18" i="5"/>
  <c r="CT18" i="5"/>
  <c r="CW18" i="5"/>
  <c r="CZ18" i="5"/>
  <c r="E19" i="5"/>
  <c r="H19" i="5"/>
  <c r="K19" i="5"/>
  <c r="N19" i="5"/>
  <c r="Q19" i="5"/>
  <c r="T19" i="5"/>
  <c r="W19" i="5"/>
  <c r="Z19" i="5"/>
  <c r="AC19" i="5"/>
  <c r="AF19" i="5"/>
  <c r="AI19" i="5"/>
  <c r="AL19" i="5"/>
  <c r="AO19" i="5"/>
  <c r="AR19" i="5"/>
  <c r="AU19" i="5"/>
  <c r="AX19" i="5"/>
  <c r="BA19" i="5"/>
  <c r="BD19" i="5"/>
  <c r="BG19" i="5"/>
  <c r="BJ19" i="5"/>
  <c r="BM19" i="5"/>
  <c r="BP19" i="5"/>
  <c r="BS19" i="5"/>
  <c r="BV19" i="5"/>
  <c r="BY19" i="5"/>
  <c r="CB19" i="5"/>
  <c r="CE19" i="5"/>
  <c r="CH19" i="5"/>
  <c r="CK19" i="5"/>
  <c r="CN19" i="5"/>
  <c r="CQ19" i="5"/>
  <c r="CT19" i="5"/>
  <c r="CW19" i="5"/>
  <c r="CZ19" i="5"/>
  <c r="E20" i="5"/>
  <c r="H20" i="5"/>
  <c r="K20" i="5"/>
  <c r="N20" i="5"/>
  <c r="Q20" i="5"/>
  <c r="T20" i="5"/>
  <c r="W20" i="5"/>
  <c r="Z20" i="5"/>
  <c r="AC20" i="5"/>
  <c r="AF20" i="5"/>
  <c r="AI20" i="5"/>
  <c r="AL20" i="5"/>
  <c r="AO20" i="5"/>
  <c r="AR20" i="5"/>
  <c r="AU20" i="5"/>
  <c r="AX20" i="5"/>
  <c r="BA20" i="5"/>
  <c r="BD20" i="5"/>
  <c r="BG20" i="5"/>
  <c r="BJ20" i="5"/>
  <c r="BM20" i="5"/>
  <c r="BP20" i="5"/>
  <c r="BS20" i="5"/>
  <c r="BV20" i="5"/>
  <c r="BY20" i="5"/>
  <c r="CB20" i="5"/>
  <c r="CE20" i="5"/>
  <c r="CH20" i="5"/>
  <c r="CK20" i="5"/>
  <c r="CN20" i="5"/>
  <c r="CQ20" i="5"/>
  <c r="CT20" i="5"/>
  <c r="CW20" i="5"/>
  <c r="CZ20" i="5"/>
  <c r="E21" i="5"/>
  <c r="H21" i="5"/>
  <c r="K21" i="5"/>
  <c r="N21" i="5"/>
  <c r="Q21" i="5"/>
  <c r="T21" i="5"/>
  <c r="W21" i="5"/>
  <c r="Z21" i="5"/>
  <c r="AC21" i="5"/>
  <c r="AF21" i="5"/>
  <c r="AI21" i="5"/>
  <c r="AL21" i="5"/>
  <c r="AO21" i="5"/>
  <c r="AR21" i="5"/>
  <c r="AU21" i="5"/>
  <c r="AX21" i="5"/>
  <c r="BA21" i="5"/>
  <c r="BD21" i="5"/>
  <c r="BG21" i="5"/>
  <c r="BJ21" i="5"/>
  <c r="BM21" i="5"/>
  <c r="BP21" i="5"/>
  <c r="BS21" i="5"/>
  <c r="BV21" i="5"/>
  <c r="BY21" i="5"/>
  <c r="CB21" i="5"/>
  <c r="CE21" i="5"/>
  <c r="CH21" i="5"/>
  <c r="CK21" i="5"/>
  <c r="CN21" i="5"/>
  <c r="CQ21" i="5"/>
  <c r="CT21" i="5"/>
  <c r="CW21" i="5"/>
  <c r="CZ21" i="5"/>
  <c r="E22" i="5"/>
  <c r="H22" i="5"/>
  <c r="K22" i="5"/>
  <c r="N22" i="5"/>
  <c r="Q22" i="5"/>
  <c r="T22" i="5"/>
  <c r="W22" i="5"/>
  <c r="Z22" i="5"/>
  <c r="AC22" i="5"/>
  <c r="AF22" i="5"/>
  <c r="AI22" i="5"/>
  <c r="AL22" i="5"/>
  <c r="AO22" i="5"/>
  <c r="AR22" i="5"/>
  <c r="AU22" i="5"/>
  <c r="AX22" i="5"/>
  <c r="BA22" i="5"/>
  <c r="BD22" i="5"/>
  <c r="BG22" i="5"/>
  <c r="BJ22" i="5"/>
  <c r="BM22" i="5"/>
  <c r="BP22" i="5"/>
  <c r="BS22" i="5"/>
  <c r="BV22" i="5"/>
  <c r="BY22" i="5"/>
  <c r="CB22" i="5"/>
  <c r="CE22" i="5"/>
  <c r="CH22" i="5"/>
  <c r="CK22" i="5"/>
  <c r="CN22" i="5"/>
  <c r="CQ22" i="5"/>
  <c r="CT22" i="5"/>
  <c r="CW22" i="5"/>
  <c r="CZ22" i="5"/>
  <c r="E23" i="5"/>
  <c r="H23" i="5"/>
  <c r="K23" i="5"/>
  <c r="N23" i="5"/>
  <c r="Q23" i="5"/>
  <c r="T23" i="5"/>
  <c r="W23" i="5"/>
  <c r="Z23" i="5"/>
  <c r="AC23" i="5"/>
  <c r="AF23" i="5"/>
  <c r="AI23" i="5"/>
  <c r="AL23" i="5"/>
  <c r="AO23" i="5"/>
  <c r="AR23" i="5"/>
  <c r="AU23" i="5"/>
  <c r="AX23" i="5"/>
  <c r="BA23" i="5"/>
  <c r="BD23" i="5"/>
  <c r="BG23" i="5"/>
  <c r="BJ23" i="5"/>
  <c r="BM23" i="5"/>
  <c r="BP23" i="5"/>
  <c r="BS23" i="5"/>
  <c r="BV23" i="5"/>
  <c r="BY23" i="5"/>
  <c r="CB23" i="5"/>
  <c r="CE23" i="5"/>
  <c r="CH23" i="5"/>
  <c r="CK23" i="5"/>
  <c r="CN23" i="5"/>
  <c r="CQ23" i="5"/>
  <c r="CT23" i="5"/>
  <c r="CW23" i="5"/>
  <c r="CZ23" i="5"/>
  <c r="E24" i="5"/>
  <c r="H24" i="5"/>
  <c r="K24" i="5"/>
  <c r="N24" i="5"/>
  <c r="Q24" i="5"/>
  <c r="T24" i="5"/>
  <c r="W24" i="5"/>
  <c r="Z24" i="5"/>
  <c r="AC24" i="5"/>
  <c r="AF24" i="5"/>
  <c r="AI24" i="5"/>
  <c r="AL24" i="5"/>
  <c r="AO24" i="5"/>
  <c r="AR24" i="5"/>
  <c r="AU24" i="5"/>
  <c r="AX24" i="5"/>
  <c r="BA24" i="5"/>
  <c r="BD24" i="5"/>
  <c r="BG24" i="5"/>
  <c r="BJ24" i="5"/>
  <c r="BM24" i="5"/>
  <c r="BP24" i="5"/>
  <c r="BS24" i="5"/>
  <c r="BV24" i="5"/>
  <c r="BY24" i="5"/>
  <c r="CB24" i="5"/>
  <c r="CE24" i="5"/>
  <c r="CH24" i="5"/>
  <c r="CK24" i="5"/>
  <c r="CN24" i="5"/>
  <c r="CQ24" i="5"/>
  <c r="CT24" i="5"/>
  <c r="CW24" i="5"/>
  <c r="CZ24" i="5"/>
  <c r="E25" i="5"/>
  <c r="H25" i="5"/>
  <c r="K25" i="5"/>
  <c r="N25" i="5"/>
  <c r="Q25" i="5"/>
  <c r="T25" i="5"/>
  <c r="W25" i="5"/>
  <c r="Z25" i="5"/>
  <c r="AC25" i="5"/>
  <c r="AF25" i="5"/>
  <c r="AI25" i="5"/>
  <c r="AL25" i="5"/>
  <c r="AO25" i="5"/>
  <c r="AR25" i="5"/>
  <c r="AU25" i="5"/>
  <c r="AX25" i="5"/>
  <c r="BA25" i="5"/>
  <c r="BD25" i="5"/>
  <c r="BG25" i="5"/>
  <c r="BJ25" i="5"/>
  <c r="BM25" i="5"/>
  <c r="BP25" i="5"/>
  <c r="BS25" i="5"/>
  <c r="BV25" i="5"/>
  <c r="BY25" i="5"/>
  <c r="CB25" i="5"/>
  <c r="CE25" i="5"/>
  <c r="CH25" i="5"/>
  <c r="CK25" i="5"/>
  <c r="CN25" i="5"/>
  <c r="CQ25" i="5"/>
  <c r="CT25" i="5"/>
  <c r="CW25" i="5"/>
  <c r="CZ25" i="5"/>
  <c r="E26" i="5"/>
  <c r="H26" i="5"/>
  <c r="K26" i="5"/>
  <c r="N26" i="5"/>
  <c r="Q26" i="5"/>
  <c r="T26" i="5"/>
  <c r="W26" i="5"/>
  <c r="Z26" i="5"/>
  <c r="AC26" i="5"/>
  <c r="AF26" i="5"/>
  <c r="AI26" i="5"/>
  <c r="AL26" i="5"/>
  <c r="AO26" i="5"/>
  <c r="AR26" i="5"/>
  <c r="AU26" i="5"/>
  <c r="AX26" i="5"/>
  <c r="BA26" i="5"/>
  <c r="BD26" i="5"/>
  <c r="BG26" i="5"/>
  <c r="BJ26" i="5"/>
  <c r="BM26" i="5"/>
  <c r="BP26" i="5"/>
  <c r="BS26" i="5"/>
  <c r="BV26" i="5"/>
  <c r="BY26" i="5"/>
  <c r="CB26" i="5"/>
  <c r="CE26" i="5"/>
  <c r="CH26" i="5"/>
  <c r="CK26" i="5"/>
  <c r="CN26" i="5"/>
  <c r="CQ26" i="5"/>
  <c r="CT26" i="5"/>
  <c r="CW26" i="5"/>
  <c r="CZ26" i="5"/>
  <c r="E27" i="5"/>
  <c r="H27" i="5"/>
  <c r="K27" i="5"/>
  <c r="N27" i="5"/>
  <c r="Q27" i="5"/>
  <c r="T27" i="5"/>
  <c r="W27" i="5"/>
  <c r="Z27" i="5"/>
  <c r="AC27" i="5"/>
  <c r="AF27" i="5"/>
  <c r="AI27" i="5"/>
  <c r="AL27" i="5"/>
  <c r="AO27" i="5"/>
  <c r="AR27" i="5"/>
  <c r="AU27" i="5"/>
  <c r="AX27" i="5"/>
  <c r="BA27" i="5"/>
  <c r="BD27" i="5"/>
  <c r="BG27" i="5"/>
  <c r="BJ27" i="5"/>
  <c r="BM27" i="5"/>
  <c r="BP27" i="5"/>
  <c r="BS27" i="5"/>
  <c r="BV27" i="5"/>
  <c r="BY27" i="5"/>
  <c r="CB27" i="5"/>
  <c r="CE27" i="5"/>
  <c r="CH27" i="5"/>
  <c r="CK27" i="5"/>
  <c r="CN27" i="5"/>
  <c r="CQ27" i="5"/>
  <c r="CT27" i="5"/>
  <c r="CW27" i="5"/>
  <c r="CZ27" i="5"/>
  <c r="E28" i="5"/>
  <c r="H28" i="5"/>
  <c r="K28" i="5"/>
  <c r="N28" i="5"/>
  <c r="Q28" i="5"/>
  <c r="T28" i="5"/>
  <c r="W28" i="5"/>
  <c r="Z28" i="5"/>
  <c r="AC28" i="5"/>
  <c r="AF28" i="5"/>
  <c r="AI28" i="5"/>
  <c r="AL28" i="5"/>
  <c r="AO28" i="5"/>
  <c r="AR28" i="5"/>
  <c r="AU28" i="5"/>
  <c r="AX28" i="5"/>
  <c r="BA28" i="5"/>
  <c r="BD28" i="5"/>
  <c r="BG28" i="5"/>
  <c r="BJ28" i="5"/>
  <c r="BM28" i="5"/>
  <c r="BP28" i="5"/>
  <c r="BS28" i="5"/>
  <c r="BV28" i="5"/>
  <c r="BY28" i="5"/>
  <c r="CB28" i="5"/>
  <c r="CE28" i="5"/>
  <c r="CH28" i="5"/>
  <c r="CK28" i="5"/>
  <c r="CN28" i="5"/>
  <c r="CQ28" i="5"/>
  <c r="CT28" i="5"/>
  <c r="CW28" i="5"/>
  <c r="CZ28" i="5"/>
  <c r="E29" i="5"/>
  <c r="H29" i="5"/>
  <c r="K29" i="5"/>
  <c r="N29" i="5"/>
  <c r="Q29" i="5"/>
  <c r="T29" i="5"/>
  <c r="W29" i="5"/>
  <c r="Z29" i="5"/>
  <c r="AC29" i="5"/>
  <c r="AF29" i="5"/>
  <c r="AI29" i="5"/>
  <c r="AL29" i="5"/>
  <c r="AO29" i="5"/>
  <c r="AR29" i="5"/>
  <c r="AU29" i="5"/>
  <c r="AX29" i="5"/>
  <c r="BA29" i="5"/>
  <c r="BD29" i="5"/>
  <c r="BG29" i="5"/>
  <c r="BJ29" i="5"/>
  <c r="BM29" i="5"/>
  <c r="BP29" i="5"/>
  <c r="BS29" i="5"/>
  <c r="BV29" i="5"/>
  <c r="BY29" i="5"/>
  <c r="CB29" i="5"/>
  <c r="CE29" i="5"/>
  <c r="CH29" i="5"/>
  <c r="CK29" i="5"/>
  <c r="CN29" i="5"/>
  <c r="CQ29" i="5"/>
  <c r="CT29" i="5"/>
  <c r="CW29" i="5"/>
  <c r="CZ29" i="5"/>
  <c r="E30" i="5"/>
  <c r="H30" i="5"/>
  <c r="K30" i="5"/>
  <c r="N30" i="5"/>
  <c r="Q30" i="5"/>
  <c r="T30" i="5"/>
  <c r="W30" i="5"/>
  <c r="Z30" i="5"/>
  <c r="AC30" i="5"/>
  <c r="AF30" i="5"/>
  <c r="AI30" i="5"/>
  <c r="AL30" i="5"/>
  <c r="AO30" i="5"/>
  <c r="AR30" i="5"/>
  <c r="AU30" i="5"/>
  <c r="AX30" i="5"/>
  <c r="BA30" i="5"/>
  <c r="BD30" i="5"/>
  <c r="BG30" i="5"/>
  <c r="BJ30" i="5"/>
  <c r="BM30" i="5"/>
  <c r="BP30" i="5"/>
  <c r="BS30" i="5"/>
  <c r="BV30" i="5"/>
  <c r="BY30" i="5"/>
  <c r="CB30" i="5"/>
  <c r="CE30" i="5"/>
  <c r="CH30" i="5"/>
  <c r="CK30" i="5"/>
  <c r="CN30" i="5"/>
  <c r="CQ30" i="5"/>
  <c r="CT30" i="5"/>
  <c r="CW30" i="5"/>
  <c r="CZ30" i="5"/>
  <c r="E31" i="5"/>
  <c r="H31" i="5"/>
  <c r="K31" i="5"/>
  <c r="N31" i="5"/>
  <c r="Q31" i="5"/>
  <c r="T31" i="5"/>
  <c r="W31" i="5"/>
  <c r="Z31" i="5"/>
  <c r="AC31" i="5"/>
  <c r="AF31" i="5"/>
  <c r="AI31" i="5"/>
  <c r="AL31" i="5"/>
  <c r="AO31" i="5"/>
  <c r="AR31" i="5"/>
  <c r="AU31" i="5"/>
  <c r="AX31" i="5"/>
  <c r="BA31" i="5"/>
  <c r="BD31" i="5"/>
  <c r="BG31" i="5"/>
  <c r="BJ31" i="5"/>
  <c r="BM31" i="5"/>
  <c r="BP31" i="5"/>
  <c r="BS31" i="5"/>
  <c r="BV31" i="5"/>
  <c r="BY31" i="5"/>
  <c r="CB31" i="5"/>
  <c r="CE31" i="5"/>
  <c r="CH31" i="5"/>
  <c r="CK31" i="5"/>
  <c r="CN31" i="5"/>
  <c r="CQ31" i="5"/>
  <c r="CT31" i="5"/>
  <c r="CW31" i="5"/>
  <c r="CZ31" i="5"/>
  <c r="E32" i="5"/>
  <c r="H32" i="5"/>
  <c r="K32" i="5"/>
  <c r="N32" i="5"/>
  <c r="Q32" i="5"/>
  <c r="T32" i="5"/>
  <c r="W32" i="5"/>
  <c r="Z32" i="5"/>
  <c r="AC32" i="5"/>
  <c r="AF32" i="5"/>
  <c r="AI32" i="5"/>
  <c r="AL32" i="5"/>
  <c r="AO32" i="5"/>
  <c r="AR32" i="5"/>
  <c r="AU32" i="5"/>
  <c r="AX32" i="5"/>
  <c r="BA32" i="5"/>
  <c r="BD32" i="5"/>
  <c r="BG32" i="5"/>
  <c r="BJ32" i="5"/>
  <c r="BM32" i="5"/>
  <c r="BP32" i="5"/>
  <c r="BS32" i="5"/>
  <c r="BV32" i="5"/>
  <c r="BY32" i="5"/>
  <c r="CB32" i="5"/>
  <c r="CE32" i="5"/>
  <c r="CH32" i="5"/>
  <c r="CK32" i="5"/>
  <c r="CN32" i="5"/>
  <c r="CQ32" i="5"/>
  <c r="CT32" i="5"/>
  <c r="CW32" i="5"/>
  <c r="CZ32" i="5"/>
  <c r="E33" i="5"/>
  <c r="H33" i="5"/>
  <c r="K33" i="5"/>
  <c r="N33" i="5"/>
  <c r="Q33" i="5"/>
  <c r="T33" i="5"/>
  <c r="W33" i="5"/>
  <c r="Z33" i="5"/>
  <c r="AC33" i="5"/>
  <c r="AF33" i="5"/>
  <c r="AI33" i="5"/>
  <c r="AL33" i="5"/>
  <c r="AO33" i="5"/>
  <c r="AR33" i="5"/>
  <c r="AU33" i="5"/>
  <c r="AX33" i="5"/>
  <c r="BA33" i="5"/>
  <c r="BD33" i="5"/>
  <c r="BG33" i="5"/>
  <c r="BJ33" i="5"/>
  <c r="BM33" i="5"/>
  <c r="BP33" i="5"/>
  <c r="BS33" i="5"/>
  <c r="BV33" i="5"/>
  <c r="BY33" i="5"/>
  <c r="CB33" i="5"/>
  <c r="CE33" i="5"/>
  <c r="CH33" i="5"/>
  <c r="CK33" i="5"/>
  <c r="CN33" i="5"/>
  <c r="CQ33" i="5"/>
  <c r="CT33" i="5"/>
  <c r="CW33" i="5"/>
  <c r="CZ33" i="5"/>
  <c r="E34" i="5"/>
  <c r="H34" i="5"/>
  <c r="K34" i="5"/>
  <c r="N34" i="5"/>
  <c r="Q34" i="5"/>
  <c r="T34" i="5"/>
  <c r="W34" i="5"/>
  <c r="Z34" i="5"/>
  <c r="AC34" i="5"/>
  <c r="AF34" i="5"/>
  <c r="AI34" i="5"/>
  <c r="AL34" i="5"/>
  <c r="AO34" i="5"/>
  <c r="AR34" i="5"/>
  <c r="AU34" i="5"/>
  <c r="AX34" i="5"/>
  <c r="BA34" i="5"/>
  <c r="BD34" i="5"/>
  <c r="BG34" i="5"/>
  <c r="BJ34" i="5"/>
  <c r="BM34" i="5"/>
  <c r="BP34" i="5"/>
  <c r="BS34" i="5"/>
  <c r="BV34" i="5"/>
  <c r="BY34" i="5"/>
  <c r="CB34" i="5"/>
  <c r="CE34" i="5"/>
  <c r="CH34" i="5"/>
  <c r="CK34" i="5"/>
  <c r="CN34" i="5"/>
  <c r="CQ34" i="5"/>
  <c r="CT34" i="5"/>
  <c r="CW34" i="5"/>
  <c r="CZ34" i="5"/>
  <c r="E35" i="5"/>
  <c r="H35" i="5"/>
  <c r="K35" i="5"/>
  <c r="N35" i="5"/>
  <c r="Q35" i="5"/>
  <c r="T35" i="5"/>
  <c r="W35" i="5"/>
  <c r="Z35" i="5"/>
  <c r="AC35" i="5"/>
  <c r="AF35" i="5"/>
  <c r="AI35" i="5"/>
  <c r="AL35" i="5"/>
  <c r="AO35" i="5"/>
  <c r="AR35" i="5"/>
  <c r="AU35" i="5"/>
  <c r="AX35" i="5"/>
  <c r="BA35" i="5"/>
  <c r="BD35" i="5"/>
  <c r="BG35" i="5"/>
  <c r="BJ35" i="5"/>
  <c r="BM35" i="5"/>
  <c r="BP35" i="5"/>
  <c r="BS35" i="5"/>
  <c r="BV35" i="5"/>
  <c r="BY35" i="5"/>
  <c r="CB35" i="5"/>
  <c r="CE35" i="5"/>
  <c r="CH35" i="5"/>
  <c r="CK35" i="5"/>
  <c r="CN35" i="5"/>
  <c r="CQ35" i="5"/>
  <c r="CT35" i="5"/>
  <c r="CW35" i="5"/>
  <c r="CZ35" i="5"/>
  <c r="E36" i="5"/>
  <c r="H36" i="5"/>
  <c r="K36" i="5"/>
  <c r="N36" i="5"/>
  <c r="Q36" i="5"/>
  <c r="T36" i="5"/>
  <c r="W36" i="5"/>
  <c r="Z36" i="5"/>
  <c r="AC36" i="5"/>
  <c r="AF36" i="5"/>
  <c r="AI36" i="5"/>
  <c r="AL36" i="5"/>
  <c r="AO36" i="5"/>
  <c r="AR36" i="5"/>
  <c r="AU36" i="5"/>
  <c r="AX36" i="5"/>
  <c r="BA36" i="5"/>
  <c r="BD36" i="5"/>
  <c r="BG36" i="5"/>
  <c r="BJ36" i="5"/>
  <c r="BM36" i="5"/>
  <c r="BP36" i="5"/>
  <c r="BS36" i="5"/>
  <c r="BV36" i="5"/>
  <c r="BY36" i="5"/>
  <c r="CB36" i="5"/>
  <c r="CE36" i="5"/>
  <c r="CH36" i="5"/>
  <c r="CK36" i="5"/>
  <c r="CN36" i="5"/>
  <c r="CQ36" i="5"/>
  <c r="CT36" i="5"/>
  <c r="CW36" i="5"/>
  <c r="CZ36" i="5"/>
  <c r="E37" i="5"/>
  <c r="H37" i="5"/>
  <c r="K37" i="5"/>
  <c r="N37" i="5"/>
  <c r="Q37" i="5"/>
  <c r="T37" i="5"/>
  <c r="W37" i="5"/>
  <c r="Z37" i="5"/>
  <c r="AC37" i="5"/>
  <c r="AF37" i="5"/>
  <c r="AI37" i="5"/>
  <c r="AL37" i="5"/>
  <c r="AO37" i="5"/>
  <c r="AR37" i="5"/>
  <c r="AU37" i="5"/>
  <c r="AX37" i="5"/>
  <c r="BA37" i="5"/>
  <c r="BD37" i="5"/>
  <c r="BG37" i="5"/>
  <c r="BJ37" i="5"/>
  <c r="BM37" i="5"/>
  <c r="BP37" i="5"/>
  <c r="BS37" i="5"/>
  <c r="BV37" i="5"/>
  <c r="BY37" i="5"/>
  <c r="CB37" i="5"/>
  <c r="CE37" i="5"/>
  <c r="CH37" i="5"/>
  <c r="CK37" i="5"/>
  <c r="CN37" i="5"/>
  <c r="CQ37" i="5"/>
  <c r="CT37" i="5"/>
  <c r="CW37" i="5"/>
  <c r="CZ37" i="5"/>
  <c r="E38" i="5"/>
  <c r="H38" i="5"/>
  <c r="K38" i="5"/>
  <c r="N38" i="5"/>
  <c r="Q38" i="5"/>
  <c r="T38" i="5"/>
  <c r="W38" i="5"/>
  <c r="Z38" i="5"/>
  <c r="AC38" i="5"/>
  <c r="AF38" i="5"/>
  <c r="AI38" i="5"/>
  <c r="AL38" i="5"/>
  <c r="AO38" i="5"/>
  <c r="AR38" i="5"/>
  <c r="AU38" i="5"/>
  <c r="AX38" i="5"/>
  <c r="BA38" i="5"/>
  <c r="BD38" i="5"/>
  <c r="BG38" i="5"/>
  <c r="BJ38" i="5"/>
  <c r="BM38" i="5"/>
  <c r="BP38" i="5"/>
  <c r="BS38" i="5"/>
  <c r="BV38" i="5"/>
  <c r="BY38" i="5"/>
  <c r="CB38" i="5"/>
  <c r="CE38" i="5"/>
  <c r="CH38" i="5"/>
  <c r="CK38" i="5"/>
  <c r="CN38" i="5"/>
  <c r="CQ38" i="5"/>
  <c r="CT38" i="5"/>
  <c r="CW38" i="5"/>
  <c r="CZ38" i="5"/>
  <c r="CZ9" i="5" l="1"/>
  <c r="E9" i="5"/>
  <c r="H9" i="5"/>
  <c r="K9" i="5"/>
  <c r="N9" i="5"/>
  <c r="T9" i="5"/>
  <c r="W9" i="5"/>
  <c r="Z9" i="5"/>
  <c r="AC9" i="5"/>
  <c r="AF9" i="5"/>
  <c r="AI9" i="5"/>
  <c r="AL9" i="5"/>
  <c r="AO9" i="5"/>
  <c r="AR9" i="5"/>
  <c r="AU9" i="5"/>
  <c r="AX9" i="5"/>
  <c r="BA9" i="5"/>
  <c r="BD9" i="5"/>
  <c r="BG9" i="5"/>
  <c r="BJ9" i="5"/>
  <c r="BM9" i="5"/>
  <c r="BP9" i="5"/>
  <c r="BS9" i="5"/>
  <c r="BV9" i="5"/>
  <c r="BY9" i="5"/>
  <c r="CB9" i="5"/>
  <c r="CE9" i="5"/>
  <c r="CH9" i="5"/>
  <c r="CK9" i="5"/>
  <c r="CN9" i="5"/>
  <c r="Q9" i="5"/>
  <c r="CQ9" i="5"/>
  <c r="CT9" i="5"/>
  <c r="CW9" i="5"/>
  <c r="E40" i="5"/>
  <c r="H40" i="5"/>
  <c r="K40" i="5"/>
  <c r="N40" i="5"/>
  <c r="T40" i="5"/>
  <c r="W40" i="5"/>
  <c r="Z40" i="5"/>
  <c r="AC40" i="5"/>
  <c r="AF40" i="5"/>
  <c r="AI40" i="5"/>
  <c r="AL40" i="5"/>
  <c r="AO40" i="5"/>
  <c r="AR40" i="5"/>
  <c r="AU40" i="5"/>
  <c r="AX40" i="5"/>
  <c r="BA40" i="5"/>
  <c r="BD40" i="5"/>
  <c r="BG40" i="5"/>
  <c r="BJ40" i="5"/>
  <c r="BM40" i="5"/>
  <c r="BP40" i="5"/>
  <c r="BS40" i="5"/>
  <c r="BV40" i="5"/>
  <c r="BY40" i="5"/>
  <c r="CB40" i="5"/>
  <c r="CE40" i="5"/>
  <c r="CH40" i="5"/>
  <c r="CK40" i="5"/>
  <c r="CN40" i="5"/>
  <c r="Q40" i="5"/>
  <c r="CQ40" i="5"/>
  <c r="CT40" i="5"/>
  <c r="CW40" i="5"/>
  <c r="CZ40" i="5"/>
  <c r="E41" i="5"/>
  <c r="K41" i="5"/>
  <c r="N41" i="5"/>
  <c r="T41" i="5"/>
  <c r="W41" i="5"/>
  <c r="Z41" i="5"/>
  <c r="AC41" i="5"/>
  <c r="AF41" i="5"/>
  <c r="AI41" i="5"/>
  <c r="AL41" i="5"/>
  <c r="AO41" i="5"/>
  <c r="AR41" i="5"/>
  <c r="AU41" i="5"/>
  <c r="AX41" i="5"/>
  <c r="BA41" i="5"/>
  <c r="BD41" i="5"/>
  <c r="BG41" i="5"/>
  <c r="BJ41" i="5"/>
  <c r="BM41" i="5"/>
  <c r="BP41" i="5"/>
  <c r="BS41" i="5"/>
  <c r="BV41" i="5"/>
  <c r="BY41" i="5"/>
  <c r="CB41" i="5"/>
  <c r="CE41" i="5"/>
  <c r="CH41" i="5"/>
  <c r="CK41" i="5"/>
  <c r="CN41" i="5"/>
  <c r="Q41" i="5"/>
  <c r="CQ41" i="5"/>
  <c r="CT41" i="5"/>
  <c r="CW41" i="5"/>
  <c r="CZ41" i="5"/>
  <c r="DA9" i="5" l="1"/>
  <c r="R74" i="5"/>
  <c r="C78" i="5"/>
  <c r="C74" i="5"/>
  <c r="CX74" i="5"/>
  <c r="AM76" i="5"/>
  <c r="AA76" i="5"/>
  <c r="L76" i="5"/>
  <c r="CU74" i="5"/>
  <c r="CL74" i="5"/>
  <c r="BZ74" i="5"/>
  <c r="BN74" i="5"/>
  <c r="BB74" i="5"/>
  <c r="AP74" i="5"/>
  <c r="AD74" i="5"/>
  <c r="CF76" i="5"/>
  <c r="BH76" i="5"/>
  <c r="AV76" i="5"/>
  <c r="AJ76" i="5"/>
  <c r="X76" i="5"/>
  <c r="I76" i="5"/>
  <c r="CR74" i="5"/>
  <c r="CI74" i="5"/>
  <c r="BW74" i="5"/>
  <c r="BK74" i="5"/>
  <c r="AY74" i="5"/>
  <c r="AM74" i="5"/>
  <c r="AA74" i="5"/>
  <c r="L74" i="5"/>
  <c r="F76" i="5"/>
  <c r="BE76" i="5"/>
  <c r="AS76" i="5"/>
  <c r="U76" i="5"/>
  <c r="C76" i="5"/>
  <c r="CO74" i="5"/>
  <c r="CF74" i="5"/>
  <c r="BT74" i="5"/>
  <c r="BH74" i="5"/>
  <c r="AV74" i="5"/>
  <c r="AJ74" i="5"/>
  <c r="X74" i="5"/>
  <c r="I74" i="5"/>
  <c r="BZ76" i="5"/>
  <c r="BN76" i="5"/>
  <c r="AP76" i="5"/>
  <c r="AD76" i="5"/>
  <c r="O74" i="5"/>
  <c r="CC74" i="5"/>
  <c r="BQ74" i="5"/>
  <c r="BE74" i="5"/>
  <c r="AS74" i="5"/>
  <c r="AG74" i="5"/>
  <c r="U74" i="5"/>
  <c r="DA24" i="5"/>
  <c r="O78" i="5"/>
  <c r="DA63" i="5"/>
  <c r="DA64" i="5"/>
  <c r="DA65" i="5"/>
  <c r="DA66" i="5"/>
  <c r="DA67" i="5"/>
  <c r="DA68" i="5"/>
  <c r="DA69" i="5"/>
  <c r="DA70" i="5"/>
  <c r="DA71" i="5"/>
  <c r="DA72" i="5"/>
  <c r="DA73" i="5"/>
  <c r="DA57" i="5"/>
  <c r="DA58" i="5"/>
  <c r="DA59" i="5"/>
  <c r="DA60" i="5"/>
  <c r="DA61" i="5"/>
  <c r="DA62" i="5"/>
  <c r="DA34" i="5"/>
  <c r="DA35" i="5"/>
  <c r="DA36" i="5"/>
  <c r="DA37" i="5"/>
  <c r="DA38" i="5"/>
  <c r="DA41" i="5"/>
  <c r="DA42" i="5"/>
  <c r="DA43" i="5"/>
  <c r="DA44" i="5"/>
  <c r="DA45" i="5"/>
  <c r="DA46" i="5"/>
  <c r="DA47" i="5"/>
  <c r="DA48" i="5"/>
  <c r="DA49" i="5"/>
  <c r="DA50" i="5"/>
  <c r="DA51" i="5"/>
  <c r="DA52" i="5"/>
  <c r="DA53" i="5"/>
  <c r="DA54" i="5"/>
  <c r="DA55" i="5"/>
  <c r="DA56" i="5"/>
  <c r="DA33" i="5"/>
  <c r="DA12" i="5"/>
  <c r="DA10" i="5"/>
  <c r="DA11" i="5"/>
  <c r="DA32" i="5"/>
  <c r="DA31" i="5"/>
  <c r="DA30" i="5"/>
  <c r="DA29" i="5"/>
  <c r="DA28" i="5"/>
  <c r="DA26" i="5"/>
  <c r="DA23" i="5"/>
  <c r="DA22" i="5"/>
  <c r="DA21" i="5"/>
  <c r="DA20" i="5"/>
  <c r="DA19" i="5"/>
  <c r="DA18" i="5"/>
  <c r="DA17" i="5"/>
  <c r="DA16" i="5"/>
  <c r="DA15" i="5"/>
  <c r="DA14" i="5"/>
  <c r="CO78" i="5"/>
  <c r="CI78" i="5"/>
  <c r="BW78" i="5"/>
  <c r="BB78" i="5"/>
  <c r="AP78" i="5"/>
  <c r="AD78" i="5"/>
  <c r="R78" i="5"/>
  <c r="F78" i="5"/>
  <c r="CX78" i="5"/>
  <c r="CL78" i="5"/>
  <c r="BZ78" i="5"/>
  <c r="BN78" i="5"/>
  <c r="BE78" i="5"/>
  <c r="AS78" i="5"/>
  <c r="AG78" i="5"/>
  <c r="U78" i="5"/>
  <c r="I78" i="5"/>
  <c r="CZ8" i="5"/>
  <c r="CW8" i="5"/>
  <c r="CT8" i="5"/>
  <c r="CQ8" i="5"/>
  <c r="Q8" i="5"/>
  <c r="CN8" i="5"/>
  <c r="CK8" i="5"/>
  <c r="CH8" i="5"/>
  <c r="CE8" i="5"/>
  <c r="CB8" i="5"/>
  <c r="BY8" i="5"/>
  <c r="BV8" i="5"/>
  <c r="BS8" i="5"/>
  <c r="BP8" i="5"/>
  <c r="BM8" i="5"/>
  <c r="BJ8" i="5"/>
  <c r="BG8" i="5"/>
  <c r="BD8" i="5"/>
  <c r="BA8" i="5"/>
  <c r="AX8" i="5"/>
  <c r="AU8" i="5"/>
  <c r="AR8" i="5"/>
  <c r="AO8" i="5"/>
  <c r="AL8" i="5"/>
  <c r="AI8" i="5"/>
  <c r="AF8" i="5"/>
  <c r="AC8" i="5"/>
  <c r="Z8" i="5"/>
  <c r="W8" i="5"/>
  <c r="T8" i="5"/>
  <c r="N8" i="5"/>
  <c r="K8" i="5"/>
  <c r="H8" i="5"/>
  <c r="E8" i="5"/>
  <c r="DA25" i="5" l="1"/>
  <c r="L78" i="5"/>
  <c r="X78" i="5"/>
  <c r="AJ78" i="5"/>
  <c r="AV78" i="5"/>
  <c r="BH78" i="5"/>
  <c r="BQ78" i="5"/>
  <c r="CC78" i="5"/>
  <c r="CR78" i="5"/>
  <c r="DA27" i="5"/>
  <c r="AA78" i="5"/>
  <c r="AM78" i="5"/>
  <c r="AY78" i="5"/>
  <c r="BK78" i="5"/>
  <c r="BT78" i="5"/>
  <c r="CF78" i="5"/>
  <c r="CU78" i="5"/>
  <c r="DA13" i="5"/>
  <c r="DF70" i="21" l="1"/>
  <c r="C70" i="2" s="1"/>
  <c r="D70" i="2" s="1"/>
  <c r="DE14" i="21" l="1"/>
  <c r="DC75" i="21" l="1"/>
  <c r="DC79" i="21"/>
  <c r="DF14" i="21"/>
  <c r="C14" i="2" s="1"/>
  <c r="D14" i="2" s="1"/>
</calcChain>
</file>

<file path=xl/comments1.xml><?xml version="1.0" encoding="utf-8"?>
<comments xmlns="http://schemas.openxmlformats.org/spreadsheetml/2006/main">
  <authors>
    <author>Roman</author>
  </authors>
  <commentList>
    <comment ref="Q11" authorId="0" shapeId="0">
      <text>
        <r>
          <rPr>
            <b/>
            <sz val="9"/>
            <color indexed="81"/>
            <rFont val="Tahoma"/>
            <family val="2"/>
            <charset val="204"/>
          </rPr>
          <t>неверный код</t>
        </r>
      </text>
    </comment>
    <comment ref="R11" authorId="0" shapeId="0">
      <text>
        <r>
          <rPr>
            <b/>
            <sz val="9"/>
            <color indexed="81"/>
            <rFont val="Tahoma"/>
            <family val="2"/>
            <charset val="204"/>
          </rPr>
          <t>не тот код и лишнее гз</t>
        </r>
      </text>
    </comment>
  </commentList>
</comments>
</file>

<file path=xl/sharedStrings.xml><?xml version="1.0" encoding="utf-8"?>
<sst xmlns="http://schemas.openxmlformats.org/spreadsheetml/2006/main" count="1715" uniqueCount="599">
  <si>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Анализ показателей оценки качества оказания (выполнения) государственной услуги (работы)
</t>
  </si>
  <si>
    <t>№ п/п</t>
  </si>
  <si>
    <t>Наименование государственной услуги (работы)</t>
  </si>
  <si>
    <t xml:space="preserve">Государственное автономное учреждение дополнительного профессионального образования Мурманской области "Институт развития образования" </t>
  </si>
  <si>
    <t>Государственное автономное учреждение Мурманской области "Центр комплексного обслуживания учреждений образования"</t>
  </si>
  <si>
    <t>Государственное областное бюджетное образовательное учреждение "Центр психолого-медико-социального сопровождения"</t>
  </si>
  <si>
    <t xml:space="preserve">Государственное автономное образовательное учреждение Мурманской области дополнительного образования детей "Мурманский областной центр дополнительного образования детей "Лапландия" </t>
  </si>
  <si>
    <t>Государственное областное бюджетное общеобразовательное учреждение Мурманской области кадетский корпус "Североморский кадетский корпус"</t>
  </si>
  <si>
    <t>Государственное автономное профессиональное образовательное учреждение Мурманской области «Апатитский политехнический колледж имени Голованова Георгия Александровича»</t>
  </si>
  <si>
    <t>Государственное автономное профессиональное образовательное учреждение Мурманской области «Мурманский колледж экономики и информационных технологий»</t>
  </si>
  <si>
    <t>Государственное автономное  профессиональное образовательное учреждение Мурманской области "Кольский транспортный колледж"</t>
  </si>
  <si>
    <t>Государственное автономное профессиональное образовательное учреждение Мурманской области «Мончегорский политехнический колледж»</t>
  </si>
  <si>
    <t>Государственное автономное профессиональное образовательное учреждение Мурманской области "Кольский медицинский колледж"</t>
  </si>
  <si>
    <t xml:space="preserve">Государственное автономное профессиональное образовательное учреждение Мурманской области «Мурманский медицинский колледж» </t>
  </si>
  <si>
    <t>Государственное автономное профессиональное образовательное учреждение Мурманской области «Мурманский педагогический колледж»</t>
  </si>
  <si>
    <t>Государственное автономное профессиональное образовательное учреждение Мурманской области «Мурманский строительный колледж имени Н.Е. Момота»</t>
  </si>
  <si>
    <t>Государственное автономное профессиональное образовательное учреждение Мурманской области «Мурманский технологический колледж сервиса»</t>
  </si>
  <si>
    <t>Государственное автономное профессиональное образовательное учреждение Мурманской области «Оленегорский горнопромышленный колледж»</t>
  </si>
  <si>
    <t>Государственное автономное профессиональное образовательное учреждение Мурманской области «Печенгский политехнический техникум»</t>
  </si>
  <si>
    <t>Государственное автономное профессиональное образовательное учреждение Мурманской области «Полярнозоринский энергетический колледж»</t>
  </si>
  <si>
    <t>Государственное автономное профессиональное образовательное учреждение Мурманской области "Кандалакшский индустриальный колледж"</t>
  </si>
  <si>
    <t>Государственное автономное профессиональное образовательное учреждение Мурманской области "Мурманский индустриальный колледж"</t>
  </si>
  <si>
    <t>Государственное автономное профессиональное образовательное учреждение Мурманской области «Ковдорский политехнический колледж»</t>
  </si>
  <si>
    <t>Государственное автономное профессиональное образовательное учреждение Мурманской области  «Северный колледж физической культуры и спорта»</t>
  </si>
  <si>
    <t>Государственное областное бюджетное общеобразовательное учреждение "Мурманская коррекционная школа-интернат № 3"</t>
  </si>
  <si>
    <t>Государственное областное бюджетное общеобразовательное учреждение "Минькинская коррекционная школа-интернат"</t>
  </si>
  <si>
    <t>Государственное областное бюджетное общеобразовательное учреждение "Оленегорская коррекционная школа-интернат для детей-сирот и детей, оставшихся без попечения родителей"</t>
  </si>
  <si>
    <t>Государственное областное бюджетное общеобразовательное учреждение "Кандалакшская коррекционная школа-интернат"</t>
  </si>
  <si>
    <t xml:space="preserve">Государственное областное бюджетное общеобразовательное учреждение "Кильдинская коррекционная школа-интернат" </t>
  </si>
  <si>
    <t>Государственное областное бюджетное общеобразовательное учреждение "Мончегорская коррекционная школа"</t>
  </si>
  <si>
    <t xml:space="preserve">Государственное казенное образовательное учреждение Мурманской области "Вечерняя (сменная) общеобразовательная школа № 18" </t>
  </si>
  <si>
    <t xml:space="preserve">Государственное областное бюджетное образовательное учреждение дополнительного образования детей "Мурманский областной загородный стационарный детский оздоровительно-образовательный (профильный ) центр "Гандвиг" </t>
  </si>
  <si>
    <t xml:space="preserve">Государственное областное бюджетное оздоровительное образовательное учреждение санаторного типа для детей, нуждающихся в длительном лечении, "Зеленоборская санаторная школа-интернат" </t>
  </si>
  <si>
    <t>Государственное областное бюджетное учреждение для детей-сирот и детей, оставшихся без попечения родителей, "Мурманский центр помощи детям, оставшимся без попечения родителей, "Ровесник"</t>
  </si>
  <si>
    <t>Государственное областное бюджетное учреждение для детей-сирот и детей, оставшихся без попечения родителей, "Мурмашинский центр помощи детям, оставшимся без попечения родителей,  "Журавушка"</t>
  </si>
  <si>
    <t xml:space="preserve">Государственное областное бюджетное учреждение для детей-сирот и детей, оставшихся без попечения родителей "Кандалакшский центр помощи детям, оставшимся без попечения родителей, "Берег" </t>
  </si>
  <si>
    <t>Среднее значение сводной оценки по государственной услуге</t>
  </si>
  <si>
    <r>
      <rPr>
        <b/>
        <sz val="12"/>
        <rFont val="Times New Roman"/>
        <family val="1"/>
        <charset val="204"/>
      </rPr>
      <t>К</t>
    </r>
    <r>
      <rPr>
        <b/>
        <sz val="10"/>
        <rFont val="Times New Roman"/>
        <family val="1"/>
        <charset val="204"/>
      </rPr>
      <t>итогj</t>
    </r>
  </si>
  <si>
    <r>
      <rPr>
        <b/>
        <sz val="12"/>
        <rFont val="Times New Roman"/>
        <family val="1"/>
        <charset val="204"/>
      </rPr>
      <t>К</t>
    </r>
    <r>
      <rPr>
        <b/>
        <sz val="10"/>
        <rFont val="Times New Roman"/>
        <family val="1"/>
        <charset val="204"/>
      </rPr>
      <t>опросj</t>
    </r>
  </si>
  <si>
    <r>
      <rPr>
        <b/>
        <sz val="12"/>
        <rFont val="Times New Roman"/>
        <family val="1"/>
        <charset val="204"/>
      </rPr>
      <t>О</t>
    </r>
    <r>
      <rPr>
        <b/>
        <sz val="10"/>
        <rFont val="Times New Roman"/>
        <family val="1"/>
        <charset val="204"/>
      </rPr>
      <t>сj</t>
    </r>
  </si>
  <si>
    <t>Среднее значение сводной оценки качества организации</t>
  </si>
  <si>
    <t>Результат Оценки качества</t>
  </si>
  <si>
    <t>Уровень качества оказания (выполнения) государственной работы</t>
  </si>
  <si>
    <t xml:space="preserve">Приложение </t>
  </si>
  <si>
    <t>Таблица 1</t>
  </si>
  <si>
    <t>Продолжение Приложения 2 
Таблица 2</t>
  </si>
  <si>
    <t>Государственные услуги</t>
  </si>
  <si>
    <t>Государственные работы</t>
  </si>
  <si>
    <t>Среднее значение сводной оценки качества услуги организации</t>
  </si>
  <si>
    <t>Среднее значение сводной оценки качества работы организации</t>
  </si>
  <si>
    <t>-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</si>
  <si>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</si>
  <si>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</si>
  <si>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</si>
  <si>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общеразвивающих программ</t>
  </si>
  <si>
    <t>Реализация образовательных программ среднего профессионального образования - программ подготовки специалистов среднего звена</t>
  </si>
  <si>
    <t>Реализация образовательных программ среднего профессионального образования - программ подготовки квалифицированных рабочих, служащих</t>
  </si>
  <si>
    <t>Реализация дополнительных профессиональных программ повышения квалификации</t>
  </si>
  <si>
    <t>Организация отдыха детей и молодежи</t>
  </si>
  <si>
    <t>Оказание консультативной, психологической, педагогической, юридической, социальной и иной помощи лицам из числа детей, завершивших пребывание в организации для детей-сирот и детей, оставшихся без попечения родителей</t>
  </si>
  <si>
    <t>Оказание консультативной, психологической, педагогической, юридической, социальной и иной помощи лицам, усыновившим (удочерившим) или принявшим под опеку (попечительство) ребенка</t>
  </si>
  <si>
    <t>Подготовка граждан, выразивших желание принять детей-сирот и детей, оставшихся без попечения родителей, на семейные формы устройства</t>
  </si>
  <si>
    <t>Психолого-медико-педагогическое обследование детей</t>
  </si>
  <si>
    <t>Предоставление питания</t>
  </si>
  <si>
    <t>Проживание в общежитии образовательного учреждения</t>
  </si>
  <si>
    <t>Присмотр и уход (начальное общее образование)</t>
  </si>
  <si>
    <t>Присмотр и уход (основное общее образование)</t>
  </si>
  <si>
    <t>Содержание детей</t>
  </si>
  <si>
    <t>Содержание и воспитание детей-сирот и детей, оставшихся без попечения родителей, детей, наодящихся в трудной жизненной ситуации</t>
  </si>
  <si>
    <t>Предоставление архивных справок, архивных копий, архивных выписок, информационных писем, связанных с реализацией законных прав и свобод граждан и исполнением государственными органами и органами местного самоуправления своих полномочий</t>
  </si>
  <si>
    <t>Организация и осуществление транспортного обслуживания должностных лиц, государственных органов и государственных учреждений</t>
  </si>
  <si>
    <t>Ведение бухгалтерского учета автономными учреждениями, формирование регистров бухгалтерского учета</t>
  </si>
  <si>
    <t>Методическое сопровождение, координация деятельности служб по подготовке и сопровождению замещающих семей</t>
  </si>
  <si>
    <t>Научно-методическое обеспечение (Информационно-технологическое и методическое сопровождение сборника эфффективных практик и инноваций)</t>
  </si>
  <si>
    <t>Научно-методическое обеспечение (Разработка методических писем и рекомендаций)</t>
  </si>
  <si>
    <t>Организация деятельности инклюзивного центра</t>
  </si>
  <si>
    <t>Организация деятельности многофункционального центра прикладных квалификаций в профессиональных образовательных организациях</t>
  </si>
  <si>
    <t>Организация деятельности регионального координационного центра движения WorldSkills Россия в Мурманской области</t>
  </si>
  <si>
    <t>Организация деятельности специализированного центра компетенций</t>
  </si>
  <si>
    <t>Организация деятельности специализированных (профильных) лагерей</t>
  </si>
  <si>
    <t>Организация деятельности центра Арктических компетенций и региональной площадки сетевого взаимодействия</t>
  </si>
  <si>
    <t>Организация и проведение мероприятий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</si>
  <si>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</t>
  </si>
  <si>
    <t>Оценка качества образования (Оценка качества оказания (выполнения) государственных услуг (работ))</t>
  </si>
  <si>
    <t>Содержание и эксплуатация имущества</t>
  </si>
  <si>
    <t>52. Работа (14.0009)</t>
  </si>
  <si>
    <t>56. Работа (14.0007)</t>
  </si>
  <si>
    <t>Государственное областное бюджетное общеобразовательное учреждение "Мурманская коррекционная школа № 1"</t>
  </si>
  <si>
    <t xml:space="preserve">1. Услуга (БВ24)                                            </t>
  </si>
  <si>
    <t xml:space="preserve">Реализация основных общеобразовательных программ дошкольного образования
</t>
  </si>
  <si>
    <t>2. Услуга ( БА81)</t>
  </si>
  <si>
    <t>3. Услуга ( БА96)</t>
  </si>
  <si>
    <t>4. Услуга (ББ11)</t>
  </si>
  <si>
    <t>5. Услуга (БА94)</t>
  </si>
  <si>
    <t xml:space="preserve">Реализация основных общеобразовательных программ основного общего образования, интегрированных с дополнительными общеразвивающими программами, имеющими целью подготовку несовершеннолетних обучающихся к военной или иной государственной службе, в том числе к государственной службе российского казначейства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</si>
  <si>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 Услуга (ББ52)</t>
  </si>
  <si>
    <t>7. Услуга (0138)</t>
  </si>
  <si>
    <t>Реализация дополнительных общеразвивающих программ в условиях мобильного технопарка «Кванториум»</t>
  </si>
  <si>
    <t>8. Услуга (ББ28)</t>
  </si>
  <si>
    <t>9. Услуга (ББ29)</t>
  </si>
  <si>
    <t>10. Услуга (Р.54.0.01)</t>
  </si>
  <si>
    <t>Реализация основных профессиональных образовательных программ  профессионального обучения – программ профессиональной подготовки  по профессиям рабочих, должностям служащих</t>
  </si>
  <si>
    <t>11. Услуга  (ББ60)</t>
  </si>
  <si>
    <t>12. Услуга (А322)</t>
  </si>
  <si>
    <t>13. Услуга (БА63)</t>
  </si>
  <si>
    <t>14. Услуга (БА62)</t>
  </si>
  <si>
    <t>15. Услуга (БА60)</t>
  </si>
  <si>
    <t>16. Услуга (БВ20)</t>
  </si>
  <si>
    <t>17. Услуга (БА85)</t>
  </si>
  <si>
    <t xml:space="preserve">Психолого-педагогическое консультирование обучающихся, их родителей (законных представителей) и педагогических работников
</t>
  </si>
  <si>
    <t>18. Услуга (0112)</t>
  </si>
  <si>
    <t>19. Услуга (0111)</t>
  </si>
  <si>
    <t>20. Услуга (БВ23)</t>
  </si>
  <si>
    <t xml:space="preserve">Присмотр и уход
</t>
  </si>
  <si>
    <t>21. Услуга (БА80)</t>
  </si>
  <si>
    <t>22. Услуга (БА93)</t>
  </si>
  <si>
    <t>23. Услуга (ББ08)</t>
  </si>
  <si>
    <t xml:space="preserve">Присмотр и уход (среднее общее образование)
</t>
  </si>
  <si>
    <t>24. Услуга (Р.54.0.02)</t>
  </si>
  <si>
    <t>25. Услуга (БА59АА 1000)</t>
  </si>
  <si>
    <t>26. Услуга (ББ12)</t>
  </si>
  <si>
    <t>27. Услуга (ББ06)</t>
  </si>
  <si>
    <t>28. Услуга (ББ21)</t>
  </si>
  <si>
    <t>29. Услуга (БА59 2000)</t>
  </si>
  <si>
    <t>30. Услуга (БА83)</t>
  </si>
  <si>
    <t>31. Услуга (БА97)</t>
  </si>
  <si>
    <t>32. Работа (11.0005)</t>
  </si>
  <si>
    <t>33. Работа (06.0003)</t>
  </si>
  <si>
    <t>34. Работа (17.0002)</t>
  </si>
  <si>
    <t>35. Работа (17.0001)</t>
  </si>
  <si>
    <t>Ведение бухгалтерского учета бюджетными учреждениями</t>
  </si>
  <si>
    <t>36. Работа (0134)</t>
  </si>
  <si>
    <t xml:space="preserve">Информационно-технологическое обеспечение  образовательной деятельности
</t>
  </si>
  <si>
    <t>37. Работа (0135)</t>
  </si>
  <si>
    <t xml:space="preserve">Информационно-технологическое обеспечение организации отдыха и оздоровления детей
</t>
  </si>
  <si>
    <t>38. Работа (0107)</t>
  </si>
  <si>
    <t xml:space="preserve">Информационно-технологическое обеспечение управления системой образования
</t>
  </si>
  <si>
    <t>39. Работа (0103)</t>
  </si>
  <si>
    <t xml:space="preserve">Организация проведения общественно-значимых мероприятий в сфере образования, науки и молодежной политики
</t>
  </si>
  <si>
    <t>40. Работа (0139)</t>
  </si>
  <si>
    <t xml:space="preserve">Организация деятельности регионального модельного центра дополнительного образования детей
</t>
  </si>
  <si>
    <t>41. Работа (0131)</t>
  </si>
  <si>
    <t xml:space="preserve">Методическое обеспечение образовательной деятельности
</t>
  </si>
  <si>
    <t>42. Работа (01.009)</t>
  </si>
  <si>
    <t>43. Работа (0123)</t>
  </si>
  <si>
    <t xml:space="preserve">Научно-методическое обеспечение (Информационно-технологическое и методическое сопровождение всероссийской олимпиады школьников)
</t>
  </si>
  <si>
    <t>44. Работа (0124)</t>
  </si>
  <si>
    <t>45. Работа (0122)</t>
  </si>
  <si>
    <t>46. Работа (0120)</t>
  </si>
  <si>
    <t>Обеспечение проведения практических занятий по сохранению  объектов животного мира и среды их обитания с обучающимися профессиональных образовательных организаций</t>
  </si>
  <si>
    <t>47. Работа (0121)</t>
  </si>
  <si>
    <t>Обеспечение содержания спортивных объектов для практических занятий</t>
  </si>
  <si>
    <t>48. Работа (0115)</t>
  </si>
  <si>
    <t>49. Работа (0116)</t>
  </si>
  <si>
    <t>50. Работа (0117)</t>
  </si>
  <si>
    <t>51. Работа (0119)</t>
  </si>
  <si>
    <t>53. Работа (0118)</t>
  </si>
  <si>
    <t>54. Работа (0110)</t>
  </si>
  <si>
    <t>55. Работа (0101)</t>
  </si>
  <si>
    <t>Организация мероприятий, направленных на профилактику асоциального и деструктивного поведения подростков 
и молодежи, поддержку детей и молодежи, находящейся в социально-опасном положении</t>
  </si>
  <si>
    <t>57. Работа (0126)</t>
  </si>
  <si>
    <t xml:space="preserve">Организация проведения общественно-значимых мероприятий в сфере образвоания, науки и молодежной политики (Информационно-технологическое и методическое сопровождение конкурсов профессионального мастерства, конкурсов на получение грантов, конкурсов сочинений, региоанльных этапов всероссийских конкурсов)
</t>
  </si>
  <si>
    <t>58. Работа (0125)</t>
  </si>
  <si>
    <t xml:space="preserve">Организация проведения общественно-значимых мероприятий в сфере образвоания, науки и молодежной политики (Организация, проведение и обеспечение информационно-технологического сопровождения конференций, форумов)
</t>
  </si>
  <si>
    <t>59. Работа (0127)</t>
  </si>
  <si>
    <t xml:space="preserve">Организация проведения общественно-значимых мероприятий в сфере образвоания, науки и молодежной политики (Организация, проведение и обеспечение инфомационно-технологического сопровождения региональных семинаров, вебинаров, мероприятий с использованием ВКС)
</t>
  </si>
  <si>
    <t>60. Работа (0136)</t>
  </si>
  <si>
    <t>Оценка качества образования (Информационно-технологическое и методическое сопровождение всероссийских и региональных проверочных работ,  в том числе организация и сопровождение процедур перепроверки всероссийских и региональных проверочных работ)</t>
  </si>
  <si>
    <t>61. Работа (0128)</t>
  </si>
  <si>
    <t xml:space="preserve">Оценка качества образования (Информационно-технологическое и методическое сопровождение государственной итоговой аттестации,  в том числе  организация и сопровождение процедур перепроверки ГИА)
</t>
  </si>
  <si>
    <t>62. Работа (0129)</t>
  </si>
  <si>
    <t>63. Работа (0130)</t>
  </si>
  <si>
    <t>Оценка качества выполнения государственной работы по оценке  качества образвоания (разработка диагностических материалов для  проведения оценочных процедур)</t>
  </si>
  <si>
    <t>64. Работа (04.0028)</t>
  </si>
  <si>
    <t>Государственное автономное учреждение дополнительного профессионального образования Мурманской области Институт развития образования</t>
  </si>
  <si>
    <t>Государственное областное бюджетное учреждение Мурманской области Центр психолого-педагогической, медицинской и социальной помощи</t>
  </si>
  <si>
    <t>Государственное областное бюджетное общеобразовательное учреждение Мурманской области кадетский корпус Североморский кадетский корпус</t>
  </si>
  <si>
    <t>Государственное областное бюджетное общеобразовательное учреждение Мурманская коррекционная школа-интернат № 3</t>
  </si>
  <si>
    <t>Государственное областное бюджетное общеобразовательное учреждение Минькинская коррекционная школа-интернат</t>
  </si>
  <si>
    <t>Государственное областное бюджетное общеобразовательное учреждение Оленегорская коррекционная школа-интернат</t>
  </si>
  <si>
    <t>Государственное областное бюджетное оздоровительное образовательное учреждение санаторного типа для детей, нуждающихся в длительном лечении, Зеленоборская санаторная школа-интернат</t>
  </si>
  <si>
    <t>Государственное областное бюджетное общеобразовательное учреждение Мурманская коррекционная школа № 1</t>
  </si>
  <si>
    <t>Государственное областное бюджетное общеобразовательное учреждение Кандалакшская коррекционная школа-интернат</t>
  </si>
  <si>
    <t>Государственное областное бюджетное общеобразовательное учреждение Мончегорская коррекционная школа</t>
  </si>
  <si>
    <t>Государственное областное бюджетное общеобразовательное учреждение «Кильдинская коррекционная школа-интернат»</t>
  </si>
  <si>
    <t>Государственное автономное профессиональное образовательное учреждение Мурманской области Апатитский политехнический колледж имени Голованова Георгия Александровича</t>
  </si>
  <si>
    <t>Государственное автономное профессиональное образовательное учреждение Мурманской области Кандалакшский индустриальный колледж</t>
  </si>
  <si>
    <t>Государственное автономное  профессиональное образовательное учреждение Мурманской области Кольский транспортный колледж</t>
  </si>
  <si>
    <t>Государственное автономное профессиональное образовательное учреждение Мурманской области Полярнозоринский энергетический колледж</t>
  </si>
  <si>
    <t>Государственное автономное профессиональное образовательное учреждение Мурманской области Мурманский педагогический колледж</t>
  </si>
  <si>
    <t>Государственное автономное профессиональное образовательное учреждение Мурманской области Мурманский технологический колледж сервиса</t>
  </si>
  <si>
    <t>Государственное автономное профессиональное образовательное учреждение Мурманской области Ковдорский политехнический колледж</t>
  </si>
  <si>
    <t>Государственное автономное профессиональное образовательное учреждение Мурманской области Мурманский индустриальный колледж</t>
  </si>
  <si>
    <t>Государственное автономное профессиональное образовательное учреждение Мурманской области Мурманский колледж экономики и информационных технологий</t>
  </si>
  <si>
    <t>Государственное автономное профессиональное образовательное учреждение Мурманской области Оленегорский горнопромышленный колледж</t>
  </si>
  <si>
    <t>Государственное автономное профессиональное образовательное учреждение Мурманской области Мурманский строительный колледж имени Н.Е. Момота</t>
  </si>
  <si>
    <t>Государственное автономное профессиональное образовательное учреждение Мурманской области Мончегорский политехнический колледж</t>
  </si>
  <si>
    <t>Государственное автономное профессиональное образовательное учреждение Мурманской области Северный колледж физической культуры и спорта</t>
  </si>
  <si>
    <t>Государственное автономное профессиональное образовательное учреждение Мурманской области Печенгский политехнический техникум</t>
  </si>
  <si>
    <t>Государственное автономное профессиональное образовательное учреждение Мурманской области Мурманский медицинский колледж</t>
  </si>
  <si>
    <t>Государственное автономное профессиональное образовательное учреждение Мурманской области Кольский медицинский колледж</t>
  </si>
  <si>
    <t>Государственное областное бюджетное учреждение для детей-сирот и детей, оставшихся без попечения родителей, Мурмашинский центр помощи детям, оставшимся без попечения родителей,  Журавушка</t>
  </si>
  <si>
    <t>Государственное областное бюджетное учреждение для детей-сирот и детей, оставшихся без попечения родителей Кандалакшский центр помощи детям, оставшимся без попечения родителей, Берег</t>
  </si>
  <si>
    <t>Государственное областное бюджетное учреждение для детей-сирот и детей, оставшихся без попечения родителей, Мурманский центр помощи детям, оставшимся без попечения родителей, Ровесник</t>
  </si>
  <si>
    <t>Государственное автономное учреждение дополнительного образования Мурманской области Мурманский областной центр дополнительного образования Лапландия</t>
  </si>
  <si>
    <t>Государственное областное бюджетное образовательное учреждение дополнительного образования Мурманский областной загородный стационарный оздоровительно-образовательный (профильный) центр Гандвиг</t>
  </si>
  <si>
    <t>Государственное казенное образовательное учреждение Мурманской области Вечерняя (сменная) общеобразовательная школа № 18</t>
  </si>
  <si>
    <t>да</t>
  </si>
  <si>
    <t>нет</t>
  </si>
  <si>
    <t>Услуги/Работы</t>
  </si>
  <si>
    <t>Наименование</t>
  </si>
  <si>
    <t>ОПРОСНЫЙ ЛИСТ</t>
  </si>
  <si>
    <t>ГАУ ДПО МО ИРО</t>
  </si>
  <si>
    <t>ГАУ МО "ЦКО УО"</t>
  </si>
  <si>
    <t>ГОБУ МО ЦППМС - помощи</t>
  </si>
  <si>
    <t>ГОБОУ МО КК Североморский кадетский корпус</t>
  </si>
  <si>
    <t>ГОБОУ Мурманская КШИ № 3</t>
  </si>
  <si>
    <t>ГОБОУ Минькинская КШИ</t>
  </si>
  <si>
    <t>ГОБОУ Оленегорская КШИ</t>
  </si>
  <si>
    <t>ГОБООУ ЗСШИ</t>
  </si>
  <si>
    <t>ГОБОУ Мурманская КШ №1</t>
  </si>
  <si>
    <t>ГОБОУ Кандалакшская КШИ</t>
  </si>
  <si>
    <t>ГОБОУ Мончегорская КШ</t>
  </si>
  <si>
    <t>ГКОУ МО ВСОШ № 18</t>
  </si>
  <si>
    <t>ГОБОУ «Кильдинская КШИ»</t>
  </si>
  <si>
    <t>ГАПОУ МО АПК им. Голованова Г.А.</t>
  </si>
  <si>
    <t>ГАПОУ МО КИК</t>
  </si>
  <si>
    <t>ГАПОУ МО КТК</t>
  </si>
  <si>
    <t>ГАПОУ МО ПЭК</t>
  </si>
  <si>
    <t>ГАПОУ МО МПК</t>
  </si>
  <si>
    <t>ГАПОУ МО МТКС</t>
  </si>
  <si>
    <t>ГАПОУ МО КПК</t>
  </si>
  <si>
    <t>ГАПОУ МО МИК</t>
  </si>
  <si>
    <t>ГАПОУ МО МКЭИТ</t>
  </si>
  <si>
    <t>ГАПОУ МО ОГПК</t>
  </si>
  <si>
    <t>ГАПОУ МО МСК</t>
  </si>
  <si>
    <t>ГАПОУ МО МонПК</t>
  </si>
  <si>
    <t>ГАПОУ МО СКФКиС</t>
  </si>
  <si>
    <t>ГАПОУ МО ППТ</t>
  </si>
  <si>
    <t>ГАПОУ МО ММК</t>
  </si>
  <si>
    <t>ГАПОУ МО КМК</t>
  </si>
  <si>
    <t>ГОБУ МЦПД Журавушка</t>
  </si>
  <si>
    <t>ГОБУ КЦПД Берег</t>
  </si>
  <si>
    <t>ГОБУ МЦПД Ровесник</t>
  </si>
  <si>
    <t>ГАУДО МО МОЦДО Лапландия</t>
  </si>
  <si>
    <t>ГОБОУДО МОЗСООПЦ Гандвиг</t>
  </si>
  <si>
    <t>услуга</t>
  </si>
  <si>
    <t>работа</t>
  </si>
  <si>
    <t>ББ09</t>
  </si>
  <si>
    <t>БА59АА 1000</t>
  </si>
  <si>
    <t>БА59 2000</t>
  </si>
  <si>
    <t>04 0028</t>
  </si>
  <si>
    <t>БВ24</t>
  </si>
  <si>
    <t>БА81</t>
  </si>
  <si>
    <t>БА96</t>
  </si>
  <si>
    <t>ББ11</t>
  </si>
  <si>
    <t>БА94</t>
  </si>
  <si>
    <t>ББ52</t>
  </si>
  <si>
    <t>ББ28</t>
  </si>
  <si>
    <t>ББ29</t>
  </si>
  <si>
    <t>ББ60</t>
  </si>
  <si>
    <t>А322</t>
  </si>
  <si>
    <t>БА63</t>
  </si>
  <si>
    <t>БА62</t>
  </si>
  <si>
    <t>БА60</t>
  </si>
  <si>
    <t>БВ20</t>
  </si>
  <si>
    <t>БА85</t>
  </si>
  <si>
    <t>БВ23</t>
  </si>
  <si>
    <t>БА80</t>
  </si>
  <si>
    <t>БА93</t>
  </si>
  <si>
    <t>ББ08</t>
  </si>
  <si>
    <t>Р.54.0.02</t>
  </si>
  <si>
    <t>ББ12</t>
  </si>
  <si>
    <t>ББ06</t>
  </si>
  <si>
    <t>ББ21</t>
  </si>
  <si>
    <t>БА83</t>
  </si>
  <si>
    <t>БА97</t>
  </si>
  <si>
    <t>0138</t>
  </si>
  <si>
    <t>0112</t>
  </si>
  <si>
    <t>0111</t>
  </si>
  <si>
    <t>17.0002</t>
  </si>
  <si>
    <t>17.0001</t>
  </si>
  <si>
    <t>0134</t>
  </si>
  <si>
    <t>0135</t>
  </si>
  <si>
    <t>0103</t>
  </si>
  <si>
    <t>0131</t>
  </si>
  <si>
    <t>01.009</t>
  </si>
  <si>
    <t>0120</t>
  </si>
  <si>
    <t>0121</t>
  </si>
  <si>
    <t>0115</t>
  </si>
  <si>
    <t>0116</t>
  </si>
  <si>
    <t>0117</t>
  </si>
  <si>
    <t>0119</t>
  </si>
  <si>
    <t>14.0009</t>
  </si>
  <si>
    <t>0118</t>
  </si>
  <si>
    <t>0110</t>
  </si>
  <si>
    <t>0101</t>
  </si>
  <si>
    <t>!зсши</t>
  </si>
  <si>
    <t>!кандкши</t>
  </si>
  <si>
    <t>!кильдкши</t>
  </si>
  <si>
    <t>!минкши</t>
  </si>
  <si>
    <t>!мончкш</t>
  </si>
  <si>
    <t>!мурмкши3</t>
  </si>
  <si>
    <t>!оленкши</t>
  </si>
  <si>
    <t>!цко</t>
  </si>
  <si>
    <t>!цппмс</t>
  </si>
  <si>
    <t>гандвиг</t>
  </si>
  <si>
    <t>гапоу_апк</t>
  </si>
  <si>
    <t>гапоу_кик</t>
  </si>
  <si>
    <t>гапоу_кмк</t>
  </si>
  <si>
    <t>гапоу_кпк</t>
  </si>
  <si>
    <t>гапоу_мкэиит</t>
  </si>
  <si>
    <t>гапоу_ммк</t>
  </si>
  <si>
    <t>гапоу_монпк</t>
  </si>
  <si>
    <t>гапоу_мпк</t>
  </si>
  <si>
    <t>гапоу_мск</t>
  </si>
  <si>
    <t>гапоу_мткс</t>
  </si>
  <si>
    <t>гапоу_огпк</t>
  </si>
  <si>
    <t>гапоу_ппт</t>
  </si>
  <si>
    <t>гапоу_пэк</t>
  </si>
  <si>
    <t>гапоу_скфкис</t>
  </si>
  <si>
    <t>лапландия</t>
  </si>
  <si>
    <t>цпд_берег</t>
  </si>
  <si>
    <t>цпд_журавушка</t>
  </si>
  <si>
    <t>цпд_ровесник</t>
  </si>
  <si>
    <t>!мурмкш1</t>
  </si>
  <si>
    <t>х</t>
  </si>
  <si>
    <t>есть</t>
  </si>
  <si>
    <t>должно</t>
  </si>
  <si>
    <t>овз</t>
  </si>
  <si>
    <t>0142</t>
  </si>
  <si>
    <t>ОБЛАСТНОЙ СТАНДАРТ КАЧЕСТВА ОКАЗАНИЯ ГОСУДАРСТВЕННОЙ УСЛУГИ ПО РЕАЛИЗАЦИИ ОСНОВНЫХ ОБЩЕОБРАЗОВАТЕЛЬНЫХ ПРОГРАММ ДОШКОЛЬНОГО ОБРАЗОВАНИЯ</t>
  </si>
  <si>
    <t>ОБЛАСТНОЙ СТАНДАРТ КАЧЕСТВА ОКАЗАНИЯ ГОСУДАРСТВЕННОЙ УСЛУГИ ПО РЕАЛИЗАЦИИ ОСНОВНЫХ ОБЩЕОБРАЗОВАТЕЛЬНЫХ ПРОГРАММ НАЧАЛЬНОГО ОБЩЕГО ОБРАЗОВАНИЯ</t>
  </si>
  <si>
    <t>Обеспечение государственных гарантий прав граждан на получение общедоступного и бесплатного начального общего образования. Реализация прав и законных интересов граждан на получение общедоступного и бесплатного начального общего образования по адаптированным основным общеобразовательным программам для детей с ограниченными возможностями здоровья, для детей-инвалидов - в соответствии с индивидуальной программой реабилитации, в том числе нуждающихся в длительном лечении</t>
  </si>
  <si>
    <t>ОБЛАСТНОЙ СТАНДАРТ КАЧЕСТВА ОКАЗАНИЯ ГОСУДАРСТВЕННОЙ УСЛУГИ ПО РЕАЛИЗАЦИИ ОСНОВНЫХ ОБЩЕОБРАЗОВАТЕЛЬНЫХ ПРОГРАММ ОСНОВНОГО ОБЩЕГО ОБРАЗОВАНИЯ</t>
  </si>
  <si>
    <t>Обеспечение государственных гарантий прав граждан на получение общедоступного и бесплатного основного общего образования. Реализация прав и законных интересов граждан на получение общедоступного и бесплатного основного общего образования по адаптированным основным общеобразовательным программам для детей с ограниченными возможностями здоровья, для детей-инвалидов - в соответствии с индивидуальной программой реабилитации, в том числе нуждающихся в длительном лечении</t>
  </si>
  <si>
    <t>ОБЛАСТНОЙ СТАНДАРТ КАЧЕСТВА ОКАЗАНИЯ ГОСУДАРСТВЕННОЙ УСЛУГИ ПО РЕАЛИЗАЦИИ ОСНОВНЫХ ОБЩЕОБРАЗОВАТЕЛЬНЫХ ПРОГРАММ СРЕДНЕГО ОБЩЕГО ОБРАЗОВАНИЯ</t>
  </si>
  <si>
    <t>Обеспечение государственных гарантий прав граждан на получение общедоступного и бесплатного среднего общего образования. Обеспечение реализации прав и законных интересов граждан на получение общедоступного и бесплатного среднего общего образования по основным общеобразовательным программам среднего общего образования детей-инвалидов в соответствии с индивидуальной программой реабилитации, в том числе нуждающихся в длительном лечении. Обеспечение государственных гарантий прав граждан на получение общедоступного и бесплатного среднего общего образования лицами, отбывающими наказание в виде лишения свободы. Реализация гарантий на получение среднего общего в форме самообразования для несовершеннолетних лиц, подозреваемых и обвиняемых, содержащихся под стражей.</t>
  </si>
  <si>
    <t>ОБЛАСТНОЙ СТАНДАРТ КАЧЕСТВА ОКАЗАНИЯ ГОСУДАРСТВЕННОЙ УСЛУГИ ПО РЕАЛИЗАЦИИ ОСНОВНЫХ ОБЩЕОБРАЗОВАТЕЛЬНЫХ ПРОГРАММ ОСНОВНОГО ОБЩЕГО ОБРАЗОВАНИЯ, ИНТЕГРИРОВАННЫХ С ДОПОЛНИТЕЛЬНЫМИ ОБЩЕРАЗВИВАЮЩИМИ ПРОГРАММАМИ, ИМЕЮЩИМИ ЦЕЛЬЮ ПОДГОТОВКУ НЕСОВЕРШЕННОЛЕТНИХ ОБУЧАЮЩИХСЯ К ВОЕННОЙ ИЛИ ИНОЙ ГОСУДАРСТВЕННОЙ СЛУЖБЕ, В ТОМ ЧИСЛЕ К ГОСУДАРСТВЕННОЙ СЛУЖБЕ РОССИЙСКОГО КАЗАЧЕСТВА</t>
  </si>
  <si>
    <t>Обеспечение государственных гарантий прав граждан на получение общедоступного и бесплатного основного общего образования по основным общеобразовательным программам основного общего образования, интегрированным с дополнительными общеразвивающими программами, имеющими целью подготовку несовершеннолетних обучающихся к военной или иной государственной службе.</t>
  </si>
  <si>
    <t>ОБЛАСТНОЙ СТАНДАРТ КАЧЕСТВА ОКАЗАНИЯ ГОСУДАРСТВЕННОЙ УСЛУГИ ПО РЕАЛИЗАЦИИ ОСНОВНЫХ ОБЩЕОБРАЗОВАТЕЛЬНЫХ ПРОГРАММ СРЕДНЕГО ОБЩЕГО ОБРАЗОВАНИЯ, ИНТЕГРИРОВАННЫХ С ДОПОЛНИТЕЛЬНЫМИ ОБЩЕРАЗВИВАЮЩИМИ ПРОГРАММАМИ, ИМЕЮЩИМИ ЦЕЛЬЮ ПОДГОТОВКУ НЕСОВЕРШЕННОЛЕТНИХ ОБУЧАЮЩИХСЯ К ВОЕННОЙ ИЛИ ИНОЙ ГОСУДАРСТВЕННОЙ СЛУЖБЕ, В ТОМ ЧИСЛЕ К ГОСУДАРСТВЕННОЙ СЛУЖБЕ РОССИЙСКОГО КАЗАЧЕСТВА</t>
  </si>
  <si>
    <t>Обеспечение государственных гарантий прав граждан на получение общедоступного и бесплатного среднего общего образования по основным общеобразовательным программам основного общего образования, интегрированным с дополнительными общеразвивающими программами, имеющими целью подготовку несовершеннолетних обучающихся к военной или иной государственной службе</t>
  </si>
  <si>
    <t>ОБЛАСТНОЙ СТАНДАРТ КАЧЕСТВА ОКАЗАНИЯ ГОСУДАРСТВЕННОЙ УСЛУГИ ПО РЕАЛИЗАЦИИ ДОПОЛНИТЕЛЬНЫХ ОБЩЕРАЗВИВАЮЩИХ ПРОГРАММ</t>
  </si>
  <si>
    <t>Обеспечение реализации прав и законных интересов граждан на получение дополнительного образования в целях формирования и развития творческих способностей учащихся, удовлетворения их индивидуальных потребностей в интеллектуальном, нравственном и физическом совершенствовании, формирования культуры здорового и безопасного образа жизни, укрепления здоровья, организации свободного времени детей</t>
  </si>
  <si>
    <t>ОБЛАСТНОЙ СТАНДАРТ КАЧЕСТВА ОКАЗАНИЯ ГОСУДАРСТВЕННОЙ УСЛУГИ ПО РЕАЛИЗАЦИИ ДОПОЛНИТЕЛЬНЫХ ОБЩЕРАЗВИВАЮЩИХ ПРОГРАММ В УСЛОВИЯХ МОБИЛЬНОГО ТЕХНОПАРКА «КВАНТОРИУМ»</t>
  </si>
  <si>
    <t>Реализация новой модели образования по дополнительным общеразвивающим программам технической и естественнонаучной направленностей в агломерациях (группах городов и поселений), объединяющих образовательные организации, расположенные в сельской местности и малых городах, для обеспечения освоения обучающимися актуальных и востребованных знаний, навыков и компетенций</t>
  </si>
  <si>
    <t>ОБЛАСТНОЙ СТАНДАРТ КАЧЕСТВА ОКАЗАНИЯ ГОСУДАРСТВЕННОЙ УСЛУГИ ПО РЕАЛИЗАЦИИ ОБРАЗОВАТЕЛЬНЫХ ПРОГРАММ СРЕДНЕГО ПРОФЕССИОНАЛЬНОГО ОБРАЗОВАНИЯ - ПРОГРАММ ПОДГОТОВКИ СПЕЦИАЛИСТОВ СРЕДНЕГО ЗВЕНА</t>
  </si>
  <si>
    <t>Обеспечение общедоступности среднего профессионального образования</t>
  </si>
  <si>
    <t>ОБЛАСТНОЙ СТАНДАРТ КАЧЕСТВА ОКАЗАНИЯ ГОСУДАРСТВЕННОЙ УСЛУГИ ПО РЕАЛИЗАЦИИ ОБРАЗОВАТЕЛЬНЫХ ПРОГРАММ СРЕДНЕГО ПРОФЕССИОНАЛЬНОГО ОБРАЗОВАНИЯ - ПРОГРАММ ПОДГОТОВКИ КВАЛИФИЦИРОВАННЫХ РАБОЧИХ, СЛУЖАЩИХ</t>
  </si>
  <si>
    <t>Р.54.0.01</t>
  </si>
  <si>
    <t>ОБЛАСТНОЙ СТАНДАРТ КАЧЕСТВА ОКАЗАНИЯ ГОСУДАРСТВЕННОЙ УСЛУГИ ПО РЕАЛИЗАЦИИ ОСНОВНЫХ ПРОФЕССИОНАЛЬНЫХ ОБРАЗОВАТЕЛЬНЫХ ПРОГРАММ ПРОФЕССИОНАЛЬНОГО ОБУЧЕНИЯ - ПРОГРАММ ПРОФЕССИОНАЛЬНОЙ ПОДГОТОВКИ ПО ПРОФЕССИЯМ РАБОЧИХ, ДОЛЖНОСТЯМ СЛУЖАЩИХ</t>
  </si>
  <si>
    <t>Предоставление выпускникам образовательных организаций с ограниченными возможностями здоровья (с различными формами умственной отсталости), не имеющим основного общего и среднего общего образования, возможности получить рабочую профессию в целях дальнейшей социализации.</t>
  </si>
  <si>
    <t>ОБЛАСТНОЙ СТАНДАРТ КАЧЕСТВА ОКАЗАНИЯ ГОСУДАРСТВЕННОЙ УСЛУГИ ПО РЕАЛИЗАЦИИ ДОПОЛНИТЕЛЬНЫХ ПРОФЕССИОНАЛЬНЫХ ПРОГРАММ ПОВЫШЕНИЯ КВАЛИФИКАЦИИ</t>
  </si>
  <si>
    <t>Удовлетворение образовательных и профессиональных потребностей педагогических работников, совершенствование их профессиональной компетентности и получение профессиональных знаний и навыков, необходимых для исполнения должностных обязанностей с учетом профессиональных стандартов и квалификационных требований, получение знаний для освоения новых видов профессиональной деятельности</t>
  </si>
  <si>
    <t>ОБЛАСТНОЙ СТАНДАРТ КАЧЕСТВА ОКАЗАНИЯ ГОСУДАРСТВЕННОЙ УСЛУГИ ПО ОРГАНИЗАЦИИ ОТДЫХА ДЕТЕЙ И МОЛОДЕЖИ</t>
  </si>
  <si>
    <t>Организация и проведение оздоровления и отдыха молодежи</t>
  </si>
  <si>
    <t>ОБЛАСТНОЙ СТАНДАРТ КАЧЕСТВА ОКАЗАНИЯ ГОСУДАРСТВЕННОЙ УСЛУГИ ПО ОКАЗАНИЮ КОНСУЛЬТАТИВНОЙ, ПСИХОЛОГИЧЕСКОЙ, ПЕДАГОГИЧЕСКОЙ, ЮРИДИЧЕСКОЙ, СОЦИАЛЬНОЙ И ИНОЙ ПОМОЩИ ЛИЦАМ ИЗ ЧИСЛА ДЕТЕЙ, ЗАВЕРШИВШИХ ПРЕБЫВАНИЕ В ОРГАНИЗАЦИИ ДЛЯ ДЕТЕЙ-СИРОТ</t>
  </si>
  <si>
    <t>Содействие социальной адаптации и сопровождению выпускников; защита прав и законных интересов лиц из числа детей-сирот и детей, оставшихся без попечения родителей</t>
  </si>
  <si>
    <t>ОБЛАСТНОЙ СТАНДАРТ КАЧЕСТВА ОКАЗАНИЯ ГОСУДАРСТВЕННОЙ УСЛУГИ ПО ОКАЗАНИЮ КОНСУЛЬТАТИВНОЙ, ПСИХОЛОГИЧЕСКОЙ, ПЕДАГОГИЧЕСКОЙ, ЮРИДИЧЕСКОЙ, СОЦИАЛЬНОЙ И ИНОЙ ПОМОЩИ ЛИЦАМ, УСЫНОВИВШИМ (УДОЧЕРИВШИМ) ИЛИ ПРИНЯВШИМ ПОД ОПЕКУ (ПОПЕЧИТЕЛЬСТВО) РЕБЕНКА</t>
  </si>
  <si>
    <t>Оказание консультативной, психологической, педагогической, юридической, социальной и иной помощи лицам, усыновившим (удочерившим) или принявшим под опеку (попечительство) ребенка.</t>
  </si>
  <si>
    <t>ОБЛАСТНОЙ СТАНДАРТ КАЧЕСТВА ОКАЗАНИЯ ГОСУДАРСТВЕННОЙ УСЛУГИ ПО ПОДГОТОВКЕ ГРАЖДАН, ВЫРАЗИВШИХ ЖЕЛАНИЕ ПРИНЯТЬ ДЕТЕЙ - СИРОТ И ДЕТЕЙ, ОСТАВШИХСЯ БЕЗ ПОПЕЧЕНИЯ РОДИТЕЛЕЙ, НА СЕМЕЙНЫЕ ФОРМЫ УСТРОЙСТВА</t>
  </si>
  <si>
    <t>Подготовка граждан, выразивших желание стать опекунами или попечителями несовершеннолетних граждан либо принять детей, оставшихся без попечения родителей, в семью на воспитание в иных установленных семейным законодательством Российской Федерации формах.</t>
  </si>
  <si>
    <t>ОБЛАСТНОЙ СТАНДАРТ КАЧЕСТВА ОКАЗАНИЯ ГОСУДАРСТВЕННОЙ УСЛУГИ ПО ПСИХОЛОГО-МЕДИКО-ПЕДАГОГИЧЕСКОМУ ОБСЛЕДОВАНИЮ ДЕТЕЙ</t>
  </si>
  <si>
    <t>Организация психолого-педагогической и медико-социальной помощи детям с ограниченными возможностями здоровья на основе проведения комплексного диагностического обследования и определения специальных условий для получения ими образования, необходимого медицинского обслуживания и адаптации к социуму</t>
  </si>
  <si>
    <t>ОБЛАСТНОЙ СТАНДАРТ КАЧЕСТВА ОКАЗАНИЯ ГОСУДАРСТВЕННОЙ УСЛУГИ ПО ПСИХОЛОГО-ПЕДАГОГИЧЕСКОМУ КОНСУЛЬТИРОВАНИЮ ОБУЧАЮЩИХСЯ, ИХ РОДИТЕЛЕЙ (ЗАКОННЫХ ПРЕДСТАВИТЕЛЕЙ) И ПЕДАГОГИЧЕСКИХ РАБОТНИКОВ</t>
  </si>
  <si>
    <t>Предоставление детям и их родителям (законным представителям) полной и объективной информации об индивидуальных особенностях развития ребенка и возможных способах коррекции и профилактики нарушений в развитии, в том числе доступных в учреждении – поставщике услуги, а также повышение психолого-педагогической культуры педагогических работников</t>
  </si>
  <si>
    <t>ОБЛАСТНОЙ СТАНДАРТ КАЧЕСТВА ОКАЗАНИЯ ГОСУДАРСТВЕННОЙ УСЛУГИ ПО ПРЕДОСТАВЛЕНИЮ ПИТАНИЯ</t>
  </si>
  <si>
    <t>Создание условий для сохранения и укрепления здоровья обучающихся, социальной поддержки обучающихся, находящихся в трудной жизненной ситуации; детей-инвалидов; обучающихся с ограниченными возможностями здоровья; обучающихся, состоящих на учете у фтизиатра. Бесплатное питание осуществляется в столовой государственной образовательной организации Мурманской области в соответствии с санитарными правилами и нормами, предъявляемыми к организации питания обучающихся</t>
  </si>
  <si>
    <t>ОБЛАСТНОЙ СТАНДАРТ КАЧЕСТВА ОКАЗАНИЯ ГОСУДАРСТВЕННОЙ УСЛУГИ ПО ПРОЖИВАНИЮ В ОБЩЕЖИТИИ ОБРАЗОВАТЕЛЬНОГО УЧРЕЖДЕНИЯ</t>
  </si>
  <si>
    <t>Создание и обеспечение максимально комфортных условий проживания обучающихся в общежитиях профессиональных образовательных организаций</t>
  </si>
  <si>
    <t>ОБЛАСТНОЙ СТАНДАРТ КАЧЕСТВА ОКАЗАНИЯ ГОСУДАРСТВЕННОЙ УСЛУГИ ПО ПРИСМОТРУ И УХОДУ</t>
  </si>
  <si>
    <t>Охрана жизни и здоровья детей, социализация детей в коллективе сверстников, обеспечение освоения ребенком социального опыта общения со сверстниками и взрослыми в совместной игровой деятельности</t>
  </si>
  <si>
    <t>ОБЛАСТНОЙ СТАНДАРТ КАЧЕСТВА ОКАЗАНИЯ ГОСУДАРСТВЕННОЙ УСЛУГИ ПО ПРИСМОТРУ И УХОДУ (НАЧАЛЬНОЕ ОБЩЕЕ ОБРАЗОВАНИЕ)</t>
  </si>
  <si>
    <t>Создание и обеспечение максимально комфортных условий содержания и воспитания, социальной защиты, медико-психологической реабилитации, психолого-педагогической коррекции и социальной адаптации детей с инвалидностью, охрана и укрепление здоровья воспитанников, охрана их прав и интересов, а также их подготовка к жизни в современных условиях.</t>
  </si>
  <si>
    <t>ОБЛАСТНОЙ СТАНДАРТ КАЧЕСТВА ОКАЗАНИЯ ГОСУДАРСТВЕННОЙ УСЛУГИ ПО ПРИСМОТРУ И УХОДУ (ОСНОВНОЕ ОБЩЕЕ ОБРАЗОВАНИЕ)</t>
  </si>
  <si>
    <t>ОБЛАСТНОЙ СТАНДАРТ КАЧЕСТВА ОКАЗАНИЯ ГОСУДАРСТВЕННОЙ УСЛУГИ ПО ПРИСМОТРУ И УХОДУ (СРЕДНЕЕ ОБЩЕЕ ОБРАЗОВАНИЕ)</t>
  </si>
  <si>
    <t>ОБЛАСТНОЙ СТАНДАРТ КАЧЕСТВА ОКАЗАНИЯ ГОСУДАРСТВЕННОЙ УСЛУГИ ПО СОДЕРЖАНИЮ ДЕТЕЙ</t>
  </si>
  <si>
    <t>Создание и обеспечение максимально комфортных условий содержания и воспитания, социальной защиты и социальной адаптации детей-сирот и детей, оставшихся без попечения родителей, с ограниченными возможностями здоровья (далее – ОВЗ) и без ОВЗ, охрана и укрепление здоровья воспитанников, охрана их прав и интересов, а также их подготовка к жизни в современных условиях.</t>
  </si>
  <si>
    <t>ОБЛАСТНОЙ СТАНДАРТ КАЧЕСТВА ОКАЗАНИЯ ГОСУДАРСТВЕННОЙ УСЛУГИ ПО СОДЕРЖАНИЮ И ВОСПИТАНИЮ ДЕТЕЙ-СИРОТ И ДЕТЕЙ, ОСТАВШИХСЯ БЕЗ ПОПЕЧЕНИЯ РОДИТЕЛЕЙ, ДЕТЕЙ, НАХОДЯЩИХСЯ В ТРУДНОЙ ЖИЗНЕНОЙ СИТУАЦИИ</t>
  </si>
  <si>
    <t>Создание и обеспечение максимально комфортных условий содержания и воспитания, социальной защиты, медико-психологической реабилитации, психолого-педагогической коррекции и социальной адаптации детей с ограниченными возможностями здоровья (далее – ОВЗ), охрана и укрепление здоровья воспитанников, охрана их прав и интересов, а также их подготовка к жизни в современных условиях</t>
  </si>
  <si>
    <t>Создание и обеспечение максимально комфортных условий содержания и воспитания, социальной защиты, медико-психологической реабилитации, психолого-педагогической коррекции и социальной адаптации детей с ограниченными возможностями здоровья (далее – ОВЗ), охрана и укрепление здоровья воспитанников, охрана их прав и интересов, а также их подготовка к жизни в современных условиях.</t>
  </si>
  <si>
    <t>Создание и обеспечение максимально комфортных условий содержания и воспитания, социальной защиты, охрана и укрепление здоровья обучающихся, охрана их прав и интересов, а также их подготовка к жизни в современных условиях</t>
  </si>
  <si>
    <t>Создание и обеспечение максимально комфортных условий содержания и воспитания, социальной защиты, охрана и укрепление здоровья обучающихся, охрана их прав и интересов, а также их подготовка к жизни в современных условиях.</t>
  </si>
  <si>
    <t>ОБЛАСТНОЙ СТАНДАРТ КАЧЕСТВА ОКАЗАНИЯ ГОСУДАРСТВЕННОЙ УСЛУГИ ПО СОДЕРЖАНИЮ И ВОСПИТАНИЮ ДЕТЕЙ-СИРОТ И ДЕТЕЙ, ОСТАВШИХСЯ БЕЗ ПОПЕЧЕНИЯ РОДИТЕЛЕЙ, ДЕТЕЙ, НАХОДЯЩИХСЯ В ТРУДНОЙ ЖИЗНЕННОЙ СИТУАЦИИ</t>
  </si>
  <si>
    <t>Создание и обеспечение максимально комфортных условий содержания и воспитания, социальная защита, охрана и укрепление здоровья, охрана прав и интересов, а также социально-бытовая адаптация к жизни в современных условиях детей-сирот и детей, оставшихся без попечения родителей, детей, находящихся в трудной жизненной ситуации</t>
  </si>
  <si>
    <t>ОБЛАСТНОЙ СТАНДАРТ КАЧЕСТВА ВЫПОЛНЕНИЯ ГОСУДАРСТВЕННОЙ РАБОТЫ ПО ПРЕДОСТАВЛЕНИЮ АРХИВНЫХ СПРАВОК, АРХИВНЫХ КОПИЙ, АРХИВНЫХ ВЫПИСОК, ИНФОРМАЦИОННЫХ ПИСЕМ, СВЯЗАННЫХ С РЕАЛИЗАЦИЕЙ ЗАКОННЫХ ПРАВ И СВОБОД ГРАЖДАН И ИСПОЛНЕНИЕМ ГОСУДАРСТВЕННЫМИ ОРГАНАМИ И ОРГАНАМИ МЕСТНОГО САМОУПРАВЛЕНИЯ СВОИХ ПОЛНОМОЧИЙ</t>
  </si>
  <si>
    <t>— обеспечение заявителя запрашиваемой информацией; — организация информационного мероприятия с использованием архивных документов по запросу заявителя</t>
  </si>
  <si>
    <t>ОБЛАСТНОЙ СТАНДАРТ КАЧЕСТВА ВЫПОЛНЕНИЯ ГОСУДАРСТВЕННОЙ РАБОТЫ ПО ОРГАНИЗАЦИИ И ОСУЩЕСТВЛЕНИЮ ТРАНСПОРТНОГО ОБСЛУЖИВАНИЯ ДОЛЖНОСТНЫХ ЛИЦ, ГОСУДАРСТВЕННЫХ ОРГАНОВ И ГОСУДАРСТВЕННЫХ УЧРЕЖДЕНИЙ</t>
  </si>
  <si>
    <t>обеспечение безопасной, своевременной и комфортной перевозки потребителей государственной работы (должностных лиц Министерства, государственных областных организаций, подведомственных Министерству).</t>
  </si>
  <si>
    <t>ОБЛАСТНОЙ СТАНДАРТ КАЧЕСТВА ВЫПОЛНЕНИЯ ГОСУДАРСТВЕННОЙ РАБОТЫ ПО ВЕДЕНИЮ БУХГАЛТЕРСКОГО УЧЕТА АВТОНОМНЫМИ УЧРЕЖДЕНИЯМИ, ФОРМИРОВАНИЮ РЕГИСТРОВ БУХГАЛТЕРСКОГО УЧЕТА</t>
  </si>
  <si>
    <t>Ведение бухгалтерского учета финансово-хозяйственной деятельности учреждений, подведомственных Министерству образования и науки Мурманской области</t>
  </si>
  <si>
    <t>ОБЛАСТНОЙ СТАНДАРТ КАЧЕСТВА ВЫПОЛНЕНИЯ ГОСУДАРСТВЕННОЙ РАБОТЫ ПО ВЕДЕНИЮ БУХГАЛТЕРСКОГО УЧЕТА БЮДЖЕТНЫМИ УЧРЕЖДЕНИЯМИ</t>
  </si>
  <si>
    <t>Ведение бухгалтерского учета финансово-хозяйственной деятельности учреждений, подведомственных Министерству образования и науки Мурманской области.</t>
  </si>
  <si>
    <t>ОБЛАСТНОЙ СТАНДАРТ КАЧЕСТВА ОКАЗАНИЯ ГОСУДАРСТВЕННОЙ РАБОТЫ ПО ИНФОРМАЦИОННО-ТЕХНОЛОГИЧЕСКОМУ ОБЕСПЕЧЕНИЮ ОБРАЗОВАТЕЛЬНОЙ ДЕЯТЕЛЬНОСТИ</t>
  </si>
  <si>
    <t>Поддержка и информационное сопровождение региональных информационных образовательных порталов</t>
  </si>
  <si>
    <t>ОБЛАСТНОЙ СТАНДАРТ КАЧЕСТВА ОКАЗАНИЯ ГОСУДАРСТВЕННОЙ РАБОТЫ ПО ИНФОРМАЦИОННО-ТЕХНОЛОГИЧЕСКОМУ ОБЕСПЕЧЕНИЮ ОРГАНИЗАЦИИ ОТДЫХА И ОЗДОРОВЛЕНИЯ ДЕТЕЙ</t>
  </si>
  <si>
    <t>Информационно-технологическое обеспечение организации отдыха и оздоровления детей.</t>
  </si>
  <si>
    <t>84.12.11</t>
  </si>
  <si>
    <t>ОБЛАСТНОЙ СТАНДАРТ КАЧЕСТВА ВЫПОЛНЕНИЯ ГОСУДАРСТВЕННОЙ РАБОТЫ ПО ИНФОРМАЦИОННО-ТЕХНОЛОГИЧЕСКОМУ ОБЕСПЕЧЕНИЮ УПРАВЛЕНИЯ СИСТЕМОЙ ОБРАЗОВАНИЯ</t>
  </si>
  <si>
    <t>3.1. Информационно-технологическое обеспечение процедур организации и проведения аттестации педагогических работников организаций, осуществляющих образовательную деятельность; 3.2. Информационно-технологическое обеспечение процедур лицензирования и государственной аккредитации образовательной деятельности, государственного контроля (надзора) в сфере образования, аккредитации и аттестации экспертов в сфере государственной регламентации образовательной деятельности; 3.3. Информационно-технологическое обеспечение открытости и доступности информации о системе образования Мурманской области, информационная поддержка разработки и реализации государственной политики в сфере образования, непрерывного системного анализа и оценки состояния и перспектив развития образования (в том числе в части эффективности деятельности организаций, осуществляющих образовательную деятельность).</t>
  </si>
  <si>
    <t>ОБЛАСТНОЙ СТАНДАРТ КАЧЕСТВА ВЫПОЛНЕНИЯ ГОСУДАРСТВЕННОЙ РАБОТЫ ПО ОРГАНИЗАЦИИ И ПРОВЕДЕНИЮ ОБЩЕСТВЕННО-ЗНАЧИМЫХ МЕРОПРИЯТИЙ В СФЕРЕ ОБРАЗОВАНИЯ, НАУКИ И МОЛОДЕЖНОЙ ПОЛИТИКИ</t>
  </si>
  <si>
    <t>Вовлечение обучающихся в социально-значимую деятельность, направленную на реализацию социальных преобразований и решение проблем социума, способствующих позитивным изменениям в общественном сознании и социально-экономическом развитии государства</t>
  </si>
  <si>
    <t>82.30.11</t>
  </si>
  <si>
    <t>ОБЛАСТНОЙ СТАНДАРТ КАЧЕСТВА ВЫПОЛНЕНИЯ ГОСУДАРСТВЕННОЙ РАБОТЫ ПО ОРГАНИЗАЦИИ ПРОВЕДЕНИЯ ОБЩЕСТВЕННО-ЗНАЧИМЫХ МЕРОПРИЯТИЙ В СФЕРЕ ОБРАЗОВАНИЯ, НАУКИ И МОЛОДЕЖНОЙ ПОЛИТИКИ (КОНКУРСНЫЕ МЕРОПРИЯТИЯ И ГРАНТЫ)</t>
  </si>
  <si>
    <t>Информационно-технологическое и методическое сопровождение организации и проведения конкурсов профессионального мастерства, конкурсов на получение грантов, конкурсов сочинений, региональных этапов всероссийских конкурсов</t>
  </si>
  <si>
    <t>ОБЛАСТНОЙ СТАНДАРТ КАЧЕСТВА ВЫПОЛНЕНИЯ ГОСУДАРСТВЕННОЙ РАБОТЫ ПО МЕТОДИЧЕСКОМУ ОБЕСПЕЧЕНИЮ ОБРАЗОВАТЕЛЬНОЙ ДЕЯТЕЛЬНОСТИ</t>
  </si>
  <si>
    <t>Обеспечение модернизации и развития системы образования с учетом основных направлений социально-экономического развития Мурманской области, реализации приоритетных направлений государственной политики Российской Федерации в сфере образования</t>
  </si>
  <si>
    <t>ОБЛАСТНОЙ СТАНДАРТ КАЧЕСТВА ВЫПОЛНЕНИЯ ГОСУДАРСТВЕННОЙ РАБОТЫ ПО МЕТОДИЧЕСКОМУ СОПРОВОЖДЕНИЮ, КООРДИНАЦИИ ДЕЯТЕЛЬНОСТИМ СЛУЖБ ПО ПОДГОТОВКЕ И СОПРОВОЖДЕНИЮ ЗАМЕЩАЮЩИХ СЕМЕЙ</t>
  </si>
  <si>
    <t>Оказание методического сопровождения, координация деятельности служб по подготовке и сопровождению замещающих семей.</t>
  </si>
  <si>
    <t>ОБЛАСТНОЙ СТАНДАРТ КАЧЕСТВА ВЫПОЛНЕНИЯ ГОСУДАРСТВЕННОЙ РАБОТЫ ПО НАУЧНО-МЕТОДИЧЕСКОМУ ОБЕСПЕЧЕНИЮ (СОПРОВОЖДЕНИЕ ВсОШ)</t>
  </si>
  <si>
    <t>Обеспечение информационно-технологического и методического сопровождения муниципального и регионального этапов всероссийской олимпиады школьников по общеобразовательным предметам</t>
  </si>
  <si>
    <t>ОБЛАСТНОЙ СТАНДАРТ КАЧЕСТВА ВЫПОЛНЕНИЯ ГОСУДАРСТВЕННОЙ РАБОТЫ ПО НАУЧНО-МЕТОДИЧЕСКОМУ ОБЕСПЕЧЕНИЮ (МЕТОДИЧЕСКИЕ ПИСЬМА И РЕКОМЕНДАЦИИ)</t>
  </si>
  <si>
    <t>72.20.19</t>
  </si>
  <si>
    <t>ОБЛАСТНОЙ СТАНДАРТ КАЧЕСТВА ВЫПОЛНЕНИЯ ГОСУДАРСТВЕННОЙ РАБОТЫ ПО НАУЧНО-МЕТОДИЧЕСКОМУ ОБЕСПЕЧЕНИЮ (СБОРНИКИ ЭФФЕКТИВНЫХ ПРАКТИК)</t>
  </si>
  <si>
    <t>ОБЛАСТНОЙ СТАНДАРТ КАЧЕСТВА ВЫПОЛНЕНИЯ ГОСУДАРСТВЕННОЙ РАБОТЫ ПО ОБЕСПЕЧЕНИЮ ПРОВЕДЕНИЯ ПРАКТИЧЕСКИХ ЗАНЯТИЙ ПО СОХРАНЕНИЮ ОБЪЕКТОВ ЖИВОТНОГО МИРА И СРЕДЫ ИХ ОБИТАНИЯ С ОБУЧАЮЩИМИСЯ ПРОФЕССИОНАЛЬНЫХ ОБРАЗОВАТЕЛЬНЫХ ОРГАНИЗАЦИЙ</t>
  </si>
  <si>
    <t>Организация и проведение практических работ на оленеводческой базе со студентами профессиональных образовательных организаций, обучающимися по программе подготовки квалифицированных рабочих, служащих по профессии 35.01.21 «Оленевод-механизатор» с целью сохранения среды обитания объектов животного мира – домашних оленей, условий их размножения, нагула, отдыха и путей миграции, а также по обеспечению неприкосновенности защитных участков территорий</t>
  </si>
  <si>
    <t>ОБЛАСТНОЙ СТАНДАРТ КАЧЕСТВА ВЫПОЛНЕНИЯ ГОСУДАРСТВЕННОЙ РАБОТЫ ПО ОБЕСПЕЧЕНИЮ СОДЕРЖАНИЯ СПОРТИВНЫХ ОБЪЕКТОВ ДЛЯ ПРАКТИЧЕСКИХ ЗАНЯТИЙ</t>
  </si>
  <si>
    <t>Обеспечение возможности проведения практических занятий (в том числе тренировочного процесса, соревнований, физкультурно-оздоровительных мероприятий) для студентов и слушателей, обучающихся по образовательным программам спортивно-физкультурного профиля, педагогических работников.</t>
  </si>
  <si>
    <t>ОБЛАСТНОЙ СТАНДАРТ КАЧЕСТВА ВЫПОЛНЕНИЯ ГОСУДАРСТВЕННОЙ РАБОТЫ ПО ОРГАНИЗАЦИИ ДЕЯТЕЛЬНОСТИ ИНКЛЮЗИВНОГО ЦЕНТРА</t>
  </si>
  <si>
    <t>Развитие инклюзивного среднего профессионального образования в Мурманской области посредством разработки нормативно-методической базы и внедрения эффективных образовательных технологий в практику профессиональных образовательных организаций региона.</t>
  </si>
  <si>
    <t>ОБЛАСТНОЙ СТАНДАРТ КАЧЕСТВА ВЫПОЛНЕНИЯ ГОСУДАРСТВЕННОЙ РАБОТЫ ПО ОРГАНИЗАЦИИ ДЕЯТЕЛЬНОСТИ МНОГОФУНКЦИОНАЛЬНОГО ЦЕНТРА ПРИКЛАДНЫХ КВАЛИФИКАЦИЙ В ПРОФЕССИОНАЛЬНЫХ ОБРАЗОВАТЕЛЬНЫХ ОРГАНИЗАЦИЯХ</t>
  </si>
  <si>
    <t>Кадровое обеспечение реализуемых в Мурманской области программ и стратегий экономического развития, потребностей высокотехнологичных отраслей Мурманской области, удовлетворение потребности организаций, предприятий, работодателей, объединений работодателей Мурманской области путем подготовки высококвалифицированных рабочих кадров</t>
  </si>
  <si>
    <t>ОБЛАСТНОЙ СТАНДАРТ КАЧЕСТВА ВЫПОЛНЕНИЯ ГОСУДАРСТВЕННОЙ РАБОТЫ ПО ОРГАНИЗАЦИИ ДЕЯТЕЛЬНОСТИ РЕГИОНАЛЬНОГО КООРДИНАЦИОННОГО ЦЕНТРА ДВИЖЕНИЯ WORLDSKILLS РОССИЯ В МУРМАНСКОЙ ОБЛАСТИ</t>
  </si>
  <si>
    <t>Подготовка рабочих кадров в соответствии с лучшими мировыми стандартами и передовыми технологиями</t>
  </si>
  <si>
    <t>ОБЛАСТНОЙ СТАНДАРТ КАЧЕСТВА ВЫПОЛНЕНИЯ ГОСУДАРСТВЕННОЙ РАБОТЫ ПО ОРГАНИЗАЦИИ ДЕЯТЕЛЬНОСТИ СПЕЦИАЛИЗИРОВАННОГО ЦЕНТРА КОМПЕТЕНЦИЙ</t>
  </si>
  <si>
    <t>ОБЛАСТНОЙ СТАНДАРТ КАЧЕСТВА ВЫПОЛНЕНИЯ ГОСУДАРСТВЕННОЙ РАБОТЫ ПО ОРГАНИЗАЦИИ ДЕЯТЕЛЬНОСТИ СПЕЦИАЛИЗИРОВАННЫХ (ПРОФИЛЬНЫХ) ЛАГЕРЕЙ</t>
  </si>
  <si>
    <t>ОБЛАСТНОЙ СТАНДАРТ КАЧЕСТВА ВЫПОЛНЕНИЯ ГОСУДАРСТВЕННОЙ РАБОТЫ ПО ОРГАНИЗАЦИИ ДЕЯТЕЛЬНОСТИ ЦЕНТРА АРКТИЧЕСКИХ КОМПЕТЕНЦИЙ И РЕГИОНАЛЬНОЙ ПЛОЩАДКИ СЕТЕВОГО ВЗАИМОДЕЙСТВИЯ</t>
  </si>
  <si>
    <t>Основной целью деятельности Центра арктических компетенций (далее – ЦАК) является обеспечение арктических проектов, реализуемых и планируемых к реализации в Мурманской области, квалифицированными рабочими кадрами, служащими и специалистами среднего звена. Региональная площадка сетевого взаимодействия подготовки кадров по наиболее востребованным, новым и перспективным профессиям и специальностям среднего профессионального образования, входящим в одну из областей подготовки кадров, определенных приоритетным проектом «Образование» по направлению «Подготовка высококвалифицированных специалистов и рабочих кадров с учетом современных стандартов и передовых технологий» (далее – Сетевая площадка, профессии и специальности ТОП-50) создается в целях: — разработки, в соответствии с новыми федеральными государственными образовательными стандартами среднего профессионального образования (далее - ФГОС СПО) и на основе обобщения лучших практик, актуальных для Мурманской области и обновленных по своему содержанию, методике и применяемым образовательным технологиям, основных профессиональных образовательных программ по профессиям и специальностям ТОП-50, и их широкого распространения в профессиональном сообществе; — повышения эффективности использования потенциала всех профессиональных образовательных организаций Мурманской области, осуществляющих подготовку кадров по профессиям и специальностям ТОП-50 (далее - Региональная сеть); — достижения результативности и качества подготовки кадров по профессиям и специальностям ТОП-50 в Региональной сети, соответствующих требованиям современного рынка труда, потребностям социально-экономического развития Мурманской области</t>
  </si>
  <si>
    <t>ОБЛАСТНОЙ СТАНДАРТ КАЧЕСТВА ВЫПОЛНЕНИЯ ГОСУДАРСТВЕННОЙ РАБОТЫ ПО ОРГАНИЗАЦИИ И ПРОВЕДЕНИЮ МЕРОПРИЯТИЙ</t>
  </si>
  <si>
    <t>Обеспечение проведения официальных и торжественных церемоний мероприятий, организуемых в сфере образования, науки</t>
  </si>
  <si>
    <t>ОБЛАСТНОЙ СТАНДАРТ КАЧЕСТВА ВЫПОЛНЕНИЯ ГОСУДАРСТВЕННОЙ РАБОТЫ ПО ОРГАНИЗАЦИИ И ПРОВЕДЕНИЮ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</t>
  </si>
  <si>
    <t>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(научно-образовательной) деятельности, творческой деятельности, физкультурно-спортивной деятельности</t>
  </si>
  <si>
    <t>14 0007</t>
  </si>
  <si>
    <t>ОБЛАСТНОЙ СТАНДАРТ КАЧЕСТВА ВЫПОЛНЕНИЯ ГОСУДАРСТВЕННОЙ РАБОТЫ ПО ОРГАНИЗАЦИИ МЕРОПРИЯТИЙ, НАПРАВЛЕННЫХ НА ПРОФИЛАКТИКУ АСОЦИАЛЬНОГО И ДЕСТРУКТИВНОГО ПОВЕДЕНИЯ ПОДРОСТКОВ И МОЛОДЕЖИ, ПОДДЕРЖКУ ДЕТЕЙ И МОЛОДЕЖИ, НАХОДЯЩЕЙСЯ В СОЦИАЛЬНО-ОПАСНОМ ПОЛОЖЕНИИ</t>
  </si>
  <si>
    <t>Формирование личностного и социального статуса несовершеннолетних, социально-психологическая коррекция несовершеннолетних, злоупотребляющих наркотиками, восстановление их физического и психического здоровья</t>
  </si>
  <si>
    <t>ОБЛАСТНОЙ СТАНДАРТ КАЧЕСТВА ВЫПОЛНЕНИЯ ГОСУДАРСТВЕННОЙ РАБОТЫ ПО ОЦЕНКЕ КАЧЕСТВА ОБРАЗОВАНИЯ (СОПРОВОЖДЕНИЕ ВПР, РПР, НИКО, PISA)</t>
  </si>
  <si>
    <t>Информационно-технологическое и методическое сопровождение организации и проведения Всероссийских проверочных работ, региональных проверочных работ, Национальных исследований качества образования, международных исследований качества образования (PISA).</t>
  </si>
  <si>
    <t>ОБЛАСТНОЙ СТАНДАРТ КАЧЕСТВА ВЫПОЛНЕНИЯ ГОСУДАРСТВЕННОЙ РАБОТЫ ПО ОРГАНИЗАЦИИ ПРОВЕДЕНИЯ ОБЩЕСТВЕННО-ЗНАЧИМЫХ МЕРОПРИЯТИЙ В СФЕРЕ ОБРАЗОВАНИЯ, НАУКИ И МОЛОДЕЖНОЙ ПОЛИТИКИ (КОНФЕРЕНЦИИ И ФОРУМЫ)</t>
  </si>
  <si>
    <t>Организационное и методическое сопровождение организации и проведения конференций, форумов, в том числе в режиме on-line.</t>
  </si>
  <si>
    <t>ОБЛАСТНОЙ СТАНДАРТ КАЧЕСТВА ВЫПОЛНЕНИЯ ГОСУДАРСТВЕННОЙ РАБОТЫ ПО ОРГАНИЗАЦИИ ПРОВЕДЕНИЯ ОБЩЕСТВЕННО-ЗНАЧИМЫХ МЕРОПРИЯТИЙ В СФЕРЕ ОБРАЗОВАНИЯ, НАУКИ И МОЛОДЕЖНОЙ ПОЛИТИКИ (СЕМИНАРЫ, ВЕБИНАРЫ И ВКС)</t>
  </si>
  <si>
    <t>Организационное и методическое сопровождение организации и проведения семинаров, в том числе в режиме on-line, вебинаров, ВКС.</t>
  </si>
  <si>
    <t>ОБЛАСТНОЙ СТАНДАРТ КАЧЕСТВА ВЫПОЛНЕНИЯ ГОСУДАРСТВЕННОЙ РАБОТЫ ПО ОЦЕНКЕ КАЧЕСТВА ОБРАЗОВАНИЯ (СОПРОВОЖДЕНИЕ ОЦЕНКИ КАЧЕСТВА ОКАЗАНИЯ (ВЫПОЛНЕНИЯ) ГОСУДАРСТВЕННЫХ УСЛУГ (РАБОТ) ОРГАНИЗАЦИЯМИ ПОДВЕДОМСТВЕННЫМИ МОиН МО)</t>
  </si>
  <si>
    <t>Сопровождение оценки качества оказания (выполнения) государственных услуг (работ) организациями подведомственными Министерству образования и науки Мурманской области).</t>
  </si>
  <si>
    <t>ОБЛАСТНОЙ СТАНДАРТ КАЧЕСТВА ВЫПОЛНЕНИЯ ГОСУДАРСТВЕННОЙ РАБОТЫ ПО ОЦЕНКЕ КАЧЕСТВА ОБРАЗОВАНИЯ (СОПРОВОЖДЕНИЕ ГИА)</t>
  </si>
  <si>
    <t>Обеспечение информационно-технологического и методического сопровождения организации и проведения государственной итоговой аттестации, в том числе организация и сопровождение процедур перепроверки ГИА</t>
  </si>
  <si>
    <t>ОБЛАСТНОЙ СТАНДАРТ КАЧЕСТВА ВЫПОЛНЕНИЯ ГОСУДАРСТВЕННОЙ РАБОТЫ ПО ОЦЕНКЕ КАЧЕСТВА ОБРАЗОВАНИЯ (РАЗРАБОТКА ДИАГНОСТИК)</t>
  </si>
  <si>
    <t>Разработка диагностических материалов для проведения оценочных процедур в рамках региональной системы оценки качества общего образования</t>
  </si>
  <si>
    <t>ОБЛАСТНОЙ СТАНДАРТ КАЧЕСТВА ВЫПОЛНЕНИЯ ГОСУДАРСТВЕННОЙ РАБОТЫ ПО ОРГАНИЗАЦИИ ДЕЯТЕЛЬНОСТИ ДОПОЛНИТЕЛЬНОГО ОБРАЗОВАНИЯ ДЕТЕЙ НА БАЗЕ ПРОФЕССИОНАЛЬНЫХ ОБРАЗОВАТЕЛЬНЫХ ОРГАНИЗАЦИЙ</t>
  </si>
  <si>
    <t>Обеспечение реализации прав и законных интересов граждан на получение дополнительного образования в целях формирования и развития творческих способностей обучающихся, удовлетворения их индивидуальных потребностей в интеллектуальном, нравственном и физическом совершенствовании, формирования перспективных кадров для работодателей региона, обладающими первичными профессиональными навыками в раннем возрасте, организации профессиональной ориентации обучающихся региона</t>
  </si>
  <si>
    <t>ОБЛАСТНОЙ СТАНДАРТ КАЧЕСТВА ВЫПОЛНЕНИЯ ГОСУДАРСТВЕННОЙ РАБОТЫ ПО СОДЕРЖАНИЮ (ЭКСПЛУАТАЦИИ) ИМУЩЕСТВА</t>
  </si>
  <si>
    <t>Обеспечение эксплуатационно-технического обслуживания объектов и помещений, находящихся в государственной собственности, а также содержание указанных объектов и помещений, оборудования и прилегающей территории в надлежащем состоянии Министерства образования и науки Мурманской области, государственных областных образовательных организаций, подведомственных Министерству образования и науки Мурманской области</t>
  </si>
  <si>
    <t>ОБЛАСТНОЙ СТАНДАРТ КАЧЕСТВА ВЫПОЛНЕНИЯ ГОСУДАРСТВЕННОЙ РАБОТЫ ПО ОРГАНИЗАЦИИ ДЕЯТЕЛЬНОСТИ ЦЕНТРА ЦИФРОВОГО ОБРАЗОВАНИЯ ДЕТЕЙ «IT-КУБ»</t>
  </si>
  <si>
    <t>11 0005</t>
  </si>
  <si>
    <t>06 0003</t>
  </si>
  <si>
    <t>01.0032</t>
  </si>
  <si>
    <t>01.0031</t>
  </si>
  <si>
    <t>0141</t>
  </si>
  <si>
    <t>01.0038</t>
  </si>
  <si>
    <t>01.0036</t>
  </si>
  <si>
    <t>01.0039</t>
  </si>
  <si>
    <t>01.0037</t>
  </si>
  <si>
    <t>01.0041</t>
  </si>
  <si>
    <t>ПО РЕАЛИЗАЦИИ ОСНОВНЫХ ОБЩЕОБРАЗОВАТЕЛЬНЫХ ПРОГРАММ ДОШКОЛЬНОГО ОБРАЗОВАНИЯ</t>
  </si>
  <si>
    <t>ПО РЕАЛИЗАЦИИ ОСНОВНЫХ ОБЩЕОБРАЗОВАТЕЛЬНЫХ ПРОГРАММ НАЧАЛЬНОГО ОБЩЕГО ОБРАЗОВАНИЯ</t>
  </si>
  <si>
    <t>ПО РЕАЛИЗАЦИИ ОСНОВНЫХ ОБЩЕОБРАЗОВАТЕЛЬНЫХ ПРОГРАММ ОСНОВНОГО ОБЩЕГО ОБРАЗОВАНИЯ</t>
  </si>
  <si>
    <t>ПО РЕАЛИЗАЦИИ ОСНОВНЫХ ОБЩЕОБРАЗОВАТЕЛЬНЫХ ПРОГРАММ СРЕДНЕГО ОБЩЕГО ОБРАЗОВАНИЯ</t>
  </si>
  <si>
    <t>ПО РЕАЛИЗАЦИИ ОСНОВНЫХ ОБЩЕОБРАЗОВАТЕЛЬНЫХ ПРОГРАММ ОСНОВНОГО ОБЩЕГО ОБРАЗОВАНИЯ, ИНТЕГРИРОВАННЫХ С ДОПОЛНИТЕЛЬНЫМИ ОБЩЕРАЗВИВАЮЩИМИ ПРОГРАММАМИ, ИМЕЮЩИМИ ЦЕЛЬЮ ПОДГОТОВКУ НЕСОВЕРШЕННОЛЕТНИХ ОБУЧАЮЩИХСЯ К ВОЕННОЙ ИЛИ ИНОЙ ГОСУДАРСТВЕННОЙ СЛУЖБЕ, В ТОМ ЧИСЛЕ К ГОСУДАРСТВЕННОЙ СЛУЖБЕ РОССИЙСКОГО КАЗАЧЕСТВА</t>
  </si>
  <si>
    <t>ПО РЕАЛИЗАЦИИ ОСНОВНЫХ ОБЩЕОБРАЗОВАТЕЛЬНЫХ ПРОГРАММ СРЕДНЕГО ОБЩЕГО ОБРАЗОВАНИЯ, ИНТЕГРИРОВАННЫХ С ДОПОЛНИТЕЛЬНЫМИ ОБЩЕРАЗВИВАЮЩИМИ ПРОГРАММАМИ, ИМЕЮЩИМИ ЦЕЛЬЮ ПОДГОТОВКУ НЕСОВЕРШЕННОЛЕТНИХ ОБУЧАЮЩИХСЯ К ВОЕННОЙ ИЛИ ИНОЙ ГОСУДАРСТВЕННОЙ СЛУЖБЕ, В ТОМ ЧИСЛЕ К ГОСУДАРСТВЕННОЙ СЛУЖБЕ РОССИЙСКОГО КАЗАЧЕСТВА</t>
  </si>
  <si>
    <t>ПО РЕАЛИЗАЦИИ ДОПОЛНИТЕЛЬНЫХ ОБЩЕРАЗВИВАЮЩИХ ПРОГРАММ</t>
  </si>
  <si>
    <t>ПО РЕАЛИЗАЦИИ ДОПОЛНИТЕЛЬНЫХ ОБЩЕРАЗВИВАЮЩИХ ПРОГРАММ В УСЛОВИЯХ МОБИЛЬНОГО ТЕХНОПАРКА «КВАНТОРИУМ»</t>
  </si>
  <si>
    <t>ПО РЕАЛИЗАЦИИ ОБРАЗОВАТЕЛЬНЫХ ПРОГРАММ СРЕДНЕГО ПРОФЕССИОНАЛЬНОГО ОБРАЗОВАНИЯ - ПРОГРАММ ПОДГОТОВКИ СПЕЦИАЛИСТОВ СРЕДНЕГО ЗВЕНА</t>
  </si>
  <si>
    <t>ПО РЕАЛИЗАЦИИ ОБРАЗОВАТЕЛЬНЫХ ПРОГРАММ СРЕДНЕГО ПРОФЕССИОНАЛЬНОГО ОБРАЗОВАНИЯ - ПРОГРАММ ПОДГОТОВКИ КВАЛИФИЦИРОВАННЫХ РАБОЧИХ, СЛУЖАЩИХ</t>
  </si>
  <si>
    <t>ПО РЕАЛИЗАЦИИ ОСНОВНЫХ ПРОФЕССИОНАЛЬНЫХ ОБРАЗОВАТЕЛЬНЫХ ПРОГРАММ ПРОФЕССИОНАЛЬНОГО ОБУЧЕНИЯ - ПРОГРАММ ПРОФЕССИОНАЛЬНОЙ ПОДГОТОВКИ ПО ПРОФЕССИЯМ РАБОЧИХ, ДОЛЖНОСТЯМ СЛУЖАЩИХ</t>
  </si>
  <si>
    <t>ПО РЕАЛИЗАЦИИ ДОПОЛНИТЕЛЬНЫХ ПРОФЕССИОНАЛЬНЫХ ПРОГРАММ ПОВЫШЕНИЯ КВАЛИФИКАЦИИ</t>
  </si>
  <si>
    <t>ПО ОРГАНИЗАЦИИ ОТДЫХА ДЕТЕЙ И МОЛОДЕЖИ</t>
  </si>
  <si>
    <t>ПО ОКАЗАНИЮ КОНСУЛЬТАТИВНОЙ, ПСИХОЛОГИЧЕСКОЙ, ПЕДАГОГИЧЕСКОЙ, ЮРИДИЧЕСКОЙ, СОЦИАЛЬНОЙ И ИНОЙ ПОМОЩИ ЛИЦАМ ИЗ ЧИСЛА ДЕТЕЙ, ЗАВЕРШИВШИХ ПРЕБЫВАНИЕ В ОРГАНИЗАЦИИ ДЛЯ ДЕТЕЙ-СИРОТ</t>
  </si>
  <si>
    <t>ПО ОКАЗАНИЮ КОНСУЛЬТАТИВНОЙ, ПСИХОЛОГИЧЕСКОЙ, ПЕДАГОГИЧЕСКОЙ, ЮРИДИЧЕСКОЙ, СОЦИАЛЬНОЙ И ИНОЙ ПОМОЩИ ЛИЦАМ, УСЫНОВИВШИМ (УДОЧЕРИВШИМ) ИЛИ ПРИНЯВШИМ ПОД ОПЕКУ (ПОПЕЧИТЕЛЬСТВО) РЕБЕНКА</t>
  </si>
  <si>
    <t>ПО ПОДГОТОВКЕ ГРАЖДАН, ВЫРАЗИВШИХ ЖЕЛАНИЕ ПРИНЯТЬ ДЕТЕЙ - СИРОТ И ДЕТЕЙ, ОСТАВШИХСЯ БЕЗ ПОПЕЧЕНИЯ РОДИТЕЛЕЙ, НА СЕМЕЙНЫЕ ФОРМЫ УСТРОЙСТВА</t>
  </si>
  <si>
    <t>ПО ПСИХОЛОГО-МЕДИКО-ПЕДАГОГИЧЕСКОМУ ОБСЛЕДОВАНИЮ ДЕТЕЙ</t>
  </si>
  <si>
    <t>ПО ПСИХОЛОГО-ПЕДАГОГИЧЕСКОМУ КОНСУЛЬТИРОВАНИЮ ОБУЧАЮЩИХСЯ, ИХ РОДИТЕЛЕЙ (ЗАКОННЫХ ПРЕДСТАВИТЕЛЕЙ) И ПЕДАГОГИЧЕСКИХ РАБОТНИКОВ</t>
  </si>
  <si>
    <t>ПО ПРЕДОСТАВЛЕНИЮ ПИТАНИЯ</t>
  </si>
  <si>
    <t>ПО ПРОЖИВАНИЮ В ОБЩЕЖИТИИ ОБРАЗОВАТЕЛЬНОГО УЧРЕЖДЕНИЯ</t>
  </si>
  <si>
    <t>ПО ПРИСМОТРУ И УХОДУ</t>
  </si>
  <si>
    <t>ПО ПРИСМОТРУ И УХОДУ (НАЧАЛЬНОЕ ОБЩЕЕ ОБРАЗОВАНИЕ)</t>
  </si>
  <si>
    <t>ПО ПРИСМОТРУ И УХОДУ (ОСНОВНОЕ ОБЩЕЕ ОБРАЗОВАНИЕ)</t>
  </si>
  <si>
    <t>ПО ПРИСМОТРУ И УХОДУ (СРЕДНЕЕ ОБЩЕЕ ОБРАЗОВАНИЕ)</t>
  </si>
  <si>
    <t>ПО СОДЕРЖАНИЮ ДЕТЕЙ</t>
  </si>
  <si>
    <t>ПО СОДЕРЖАНИЮ И ВОСПИТАНИЮ ДЕТЕЙ-СИРОТ И ДЕТЕЙ, ОСТАВШИХСЯ БЕЗ ПОПЕЧЕНИЯ РОДИТЕЛЕЙ, ДЕТЕЙ, НАХОДЯЩИХСЯ В ТРУДНОЙ ЖИЗНЕНОЙ СИТУАЦИИ</t>
  </si>
  <si>
    <t>ПО СОДЕРЖАНИЮ И ВОСПИТАНИЮ ДЕТЕЙ-СИРОТ И ДЕТЕЙ, ОСТАВШИХСЯ БЕЗ ПОПЕЧЕНИЯ РОДИТЕЛЕЙ, ДЕТЕЙ, НАХОДЯЩИХСЯ В ТРУДНОЙ ЖИЗНЕННОЙ СИТУАЦИИ</t>
  </si>
  <si>
    <t>ПО ПРЕДОСТАВЛЕНИЮ АРХИВНЫХ СПРАВОК, АРХИВНЫХ КОПИЙ, АРХИВНЫХ ВЫПИСОК, ИНФОРМАЦИОННЫХ ПИСЕМ, СВЯЗАННЫХ С РЕАЛИЗАЦИЕЙ ЗАКОННЫХ ПРАВ И СВОБОД ГРАЖДАН И ИСПОЛНЕНИЕМ ГОСУДАРСТВЕННЫМИ ОРГАНАМИ И ОРГАНАМИ МЕСТНОГО САМОУПРАВЛЕНИЯ СВОИХ ПОЛНОМОЧИЙ</t>
  </si>
  <si>
    <t>ПО ОРГАНИЗАЦИИ И ОСУЩЕСТВЛЕНИЮ ТРАНСПОРТНОГО ОБСЛУЖИВАНИЯ ДОЛЖНОСТНЫХ ЛИЦ, ГОСУДАРСТВЕННЫХ ОРГАНОВ И ГОСУДАРСТВЕННЫХ УЧРЕЖДЕНИЙ</t>
  </si>
  <si>
    <t>ПО ВЕДЕНИЮ БУХГАЛТЕРСКОГО УЧЕТА АВТОНОМНЫМИ УЧРЕЖДЕНИЯМИ, ФОРМИРОВАНИЮ РЕГИСТРОВ БУХГАЛТЕРСКОГО УЧЕТА</t>
  </si>
  <si>
    <t>ПО ВЕДЕНИЮ БУХГАЛТЕРСКОГО УЧЕТА БЮДЖЕТНЫМИ УЧРЕЖДЕНИЯМИ</t>
  </si>
  <si>
    <t>ПО ИНФОРМАЦИОННО-ТЕХНОЛОГИЧЕСКОМУ ОБЕСПЕЧЕНИЮ УПРАВЛЕНИЯ СИСТЕМОЙ ОБРАЗОВАНИЯ</t>
  </si>
  <si>
    <t>ПО ОРГАНИЗАЦИИ И ПРОВЕДЕНИЮ ОБЩЕСТВЕННО-ЗНАЧИМЫХ МЕРОПРИЯТИЙ В СФЕРЕ ОБРАЗОВАНИЯ, НАУКИ И МОЛОДЕЖНОЙ ПОЛИТИКИ</t>
  </si>
  <si>
    <t>ПО ОРГАНИЗАЦИИ ПРОВЕДЕНИЯ ОБЩЕСТВЕННО-ЗНАЧИМЫХ МЕРОПРИЯТИЙ В СФЕРЕ ОБРАЗОВАНИЯ, НАУКИ И МОЛОДЕЖНОЙ ПОЛИТИКИ (КОНКУРСНЫЕ МЕРОПРИЯТИЯ И ГРАНТЫ)</t>
  </si>
  <si>
    <t>ПО МЕТОДИЧЕСКОМУ ОБЕСПЕЧЕНИЮ ОБРАЗОВАТЕЛЬНОЙ ДЕЯТЕЛЬНОСТИ</t>
  </si>
  <si>
    <t>ПО МЕТОДИЧЕСКОМУ СОПРОВОЖДЕНИЮ, КООРДИНАЦИИ ДЕЯТЕЛЬНОСТИМ СЛУЖБ ПО ПОДГОТОВКЕ И СОПРОВОЖДЕНИЮ ЗАМЕЩАЮЩИХ СЕМЕЙ</t>
  </si>
  <si>
    <t>ПО НАУЧНО-МЕТОДИЧЕСКОМУ ОБЕСПЕЧЕНИЮ (СОПРОВОЖДЕНИЕ ВсОШ)</t>
  </si>
  <si>
    <t>ПО НАУЧНО-МЕТОДИЧЕСКОМУ ОБЕСПЕЧЕНИЮ (МЕТОДИЧЕСКИЕ ПИСЬМА И РЕКОМЕНДАЦИИ)</t>
  </si>
  <si>
    <t>ПО НАУЧНО-МЕТОДИЧЕСКОМУ ОБЕСПЕЧЕНИЮ (СБОРНИКИ ЭФФЕКТИВНЫХ ПРАКТИК)</t>
  </si>
  <si>
    <t>ПО ОБЕСПЕЧЕНИЮ ПРОВЕДЕНИЯ ПРАКТИЧЕСКИХ ЗАНЯТИЙ ПО СОХРАНЕНИЮ ОБЪЕКТОВ ЖИВОТНОГО МИРА И СРЕДЫ ИХ ОБИТАНИЯ С ОБУЧАЮЩИМИСЯ ПРОФЕССИОНАЛЬНЫХ ОБРАЗОВАТЕЛЬНЫХ ОРГАНИЗАЦИЙ</t>
  </si>
  <si>
    <t>ПО ОБЕСПЕЧЕНИЮ СОДЕРЖАНИЯ СПОРТИВНЫХ ОБЪЕКТОВ ДЛЯ ПРАКТИЧЕСКИХ ЗАНЯТИЙ</t>
  </si>
  <si>
    <t>ПО ОРГАНИЗАЦИИ ДЕЯТЕЛЬНОСТИ ИНКЛЮЗИВНОГО ЦЕНТРА</t>
  </si>
  <si>
    <t>ПО ОРГАНИЗАЦИИ ДЕЯТЕЛЬНОСТИ МНОГОФУНКЦИОНАЛЬНОГО ЦЕНТРА ПРИКЛАДНЫХ КВАЛИФИКАЦИЙ В ПРОФЕССИОНАЛЬНЫХ ОБРАЗОВАТЕЛЬНЫХ ОРГАНИЗАЦИЯХ</t>
  </si>
  <si>
    <t>ПО ОРГАНИЗАЦИИ ДЕЯТЕЛЬНОСТИ РЕГИОНАЛЬНОГО КООРДИНАЦИОННОГО ЦЕНТРА ДВИЖЕНИЯ WORLDSKILLS РОССИЯ В МУРМАНСКОЙ ОБЛАСТИ</t>
  </si>
  <si>
    <t>ПО ОРГАНИЗАЦИИ ДЕЯТЕЛЬНОСТИ СПЕЦИАЛИЗИРОВАННОГО ЦЕНТРА КОМПЕТЕНЦИЙ</t>
  </si>
  <si>
    <t>ПО ОРГАНИЗАЦИИ ДЕЯТЕЛЬНОСТИ СПЕЦИАЛИЗИРОВАННЫХ (ПРОФИЛЬНЫХ) ЛАГЕРЕЙ</t>
  </si>
  <si>
    <t>ПО ОРГАНИЗАЦИИ ДЕЯТЕЛЬНОСТИ ЦЕНТРА АРКТИЧЕСКИХ КОМПЕТЕНЦИЙ И РЕГИОНАЛЬНОЙ ПЛОЩАДКИ СЕТЕВОГО ВЗАИМОДЕЙСТВИЯ</t>
  </si>
  <si>
    <t>ПО ОРГАНИЗАЦИИ И ПРОВЕДЕНИЮ МЕРОПРИЯТИЙ</t>
  </si>
  <si>
    <t>ПО ОРГАНИЗАЦИИ И ПРОВЕДЕНИЮ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</t>
  </si>
  <si>
    <t>ПО ОРГАНИЗАЦИИ МЕРОПРИЯТИЙ, НАПРАВЛЕННЫХ НА ПРОФИЛАКТИКУ АСОЦИАЛЬНОГО И ДЕСТРУКТИВНОГО ПОВЕДЕНИЯ ПОДРОСТКОВ И МОЛОДЕЖИ, ПОДДЕРЖКУ ДЕТЕЙ И МОЛОДЕЖИ, НАХОДЯЩЕЙСЯ В СОЦИАЛЬНО-ОПАСНОМ ПОЛОЖЕНИИ</t>
  </si>
  <si>
    <t>ПО ОЦЕНКЕ КАЧЕСТВА ОБРАЗОВАНИЯ (СОПРОВОЖДЕНИЕ ВПР, РПР, НИКО, PISA)</t>
  </si>
  <si>
    <t>ПО ОРГАНИЗАЦИИ ПРОВЕДЕНИЯ ОБЩЕСТВЕННО-ЗНАЧИМЫХ МЕРОПРИЯТИЙ В СФЕРЕ ОБРАЗОВАНИЯ, НАУКИ И МОЛОДЕЖНОЙ ПОЛИТИКИ (КОНФЕРЕНЦИИ И ФОРУМЫ)</t>
  </si>
  <si>
    <t>ПО ОРГАНИЗАЦИИ ПРОВЕДЕНИЯ ОБЩЕСТВЕННО-ЗНАЧИМЫХ МЕРОПРИЯТИЙ В СФЕРЕ ОБРАЗОВАНИЯ, НАУКИ И МОЛОДЕЖНОЙ ПОЛИТИКИ (СЕМИНАРЫ, ВЕБИНАРЫ И ВКС)</t>
  </si>
  <si>
    <t>ПО ОЦЕНКЕ КАЧЕСТВА ОБРАЗОВАНИЯ (СОПРОВОЖДЕНИЕ ОЦЕНКИ КАЧЕСТВА ОКАЗАНИЯ (ВЫПОЛНЕНИЯ) ГОСУДАРСТВЕННЫХ УСЛУГ (РАБОТ) ОРГАНИЗАЦИЯМИ ПОДВЕДОМСТВЕННЫМИ МОиН МО)</t>
  </si>
  <si>
    <t>ПО ОЦЕНКЕ КАЧЕСТВА ОБРАЗОВАНИЯ (СОПРОВОЖДЕНИЕ ГИА)</t>
  </si>
  <si>
    <t>ПО ОЦЕНКЕ КАЧЕСТВА ОБРАЗОВАНИЯ (РАЗРАБОТКА ДИАГНОСТИК)</t>
  </si>
  <si>
    <t>ПО ОРГАНИЗАЦИИ ДЕЯТЕЛЬНОСТИ ДОПОЛНИТЕЛЬНОГО ОБРАЗОВАНИЯ ДЕТЕЙ НА БАЗЕ ПРОФЕССИОНАЛЬНЫХ ОБРАЗОВАТЕЛЬНЫХ ОРГАНИЗАЦИЙ</t>
  </si>
  <si>
    <t>ПО СОДЕРЖАНИЮ (ЭКСПЛУАТАЦИИ) ИМУЩЕСТВА</t>
  </si>
  <si>
    <t>ПО ОРГАНИЗАЦИИ ДЕЯТЕЛЬНОСТИ ЦЕНТРА ЦИФРОВОГО ОБРАЗОВАНИЯ ДЕТЕЙ «IT-КУБ»</t>
  </si>
  <si>
    <t>!всош18</t>
  </si>
  <si>
    <t>гапоу_мик</t>
  </si>
  <si>
    <t>!скк</t>
  </si>
  <si>
    <t>гапоу_ктк</t>
  </si>
  <si>
    <t>!иро</t>
  </si>
  <si>
    <t>Результаты сводной оценки соответствия качества оказания  (выполнения) государственной услуги  (работы)</t>
  </si>
  <si>
    <t>Государственное автономное  профессиональное образовательное учреждение Мурманской области Кольский транспортный колледж (ГАПОУ МО КТК)</t>
  </si>
  <si>
    <t>Государственное автономное профессиональное образовательное учреждение Мурманской области Апатитский политехнический колледж имени Голованова Георгия Александровича (ГАПОУ МО АПК им. Голованова Г.А.)</t>
  </si>
  <si>
    <t>Государственное автономное профессиональное образовательное учреждение Мурманской области Кандалакшский индустриальный колледж (ГАПОУ МО КИК)</t>
  </si>
  <si>
    <t>Государственное автономное профессиональное образовательное учреждение Мурманской области Ковдорский политехнический колледж (ГАПОУ МО КПК)</t>
  </si>
  <si>
    <t>Государственное автономное профессиональное образовательное учреждение Мурманской области Кольский медицинский колледж (ГАПОУ МО КМК)</t>
  </si>
  <si>
    <t>Государственное автономное профессиональное образовательное учреждение Мурманской области Мончегорский политехнический колледж (ГАПОУ МО МонПК)</t>
  </si>
  <si>
    <t>Государственное автономное профессиональное образовательное учреждение Мурманской области Мурманский индустриальный колледж (ГАПОУ МО МИК)</t>
  </si>
  <si>
    <t>Государственное автономное профессиональное образовательное учреждение Мурманской области Мурманский колледж экономики и информационных технологий (ГАПОУ МО МКЭИТ)</t>
  </si>
  <si>
    <t>Государственное автономное профессиональное образовательное учреждение Мурманской области Мурманский медицинский колледж (ГАПОУ МО ММК)</t>
  </si>
  <si>
    <t>Государственное автономное профессиональное образовательное учреждение Мурманской области Мурманский педагогический колледж (ГАПОУ МО МПК)</t>
  </si>
  <si>
    <t>Государственное автономное профессиональное образовательное учреждение Мурманской области Мурманский строительный колледж имени Н.Е. Момота (ГАПОУ МО МСК)</t>
  </si>
  <si>
    <t>Государственное автономное профессиональное образовательное учреждение Мурманской области Мурманский технологический колледж сервиса (ГАПОУ МО МТКС)</t>
  </si>
  <si>
    <t>Государственное автономное профессиональное образовательное учреждение Мурманской области Оленегорский горнопромышленный колледж (ГАПОУ МО ОГПК)</t>
  </si>
  <si>
    <t>Государственное автономное профессиональное образовательное учреждение Мурманской области Печенгский политехнический техникум (ГАПОУ МО ППТ)</t>
  </si>
  <si>
    <t>Государственное автономное профессиональное образовательное учреждение Мурманской области Полярнозоринский энергетический колледж (ГАПОУ МО ПЭК)</t>
  </si>
  <si>
    <t>Государственное автономное профессиональное образовательное учреждение Мурманской области Северный колледж физической культуры и спорта (ГАПОУ МО СКФКиС)</t>
  </si>
  <si>
    <t>Государственное автономное учреждение дополнительного образования Мурманской области Мурманский областной центр дополнительного образования Лапландия (ГАУДО МО МОЦДО Лапландия)</t>
  </si>
  <si>
    <t>Государственное автономное учреждение дополнительного профессионального образования Мурманской области Институт развития образования (ГАУ ДПО МО ИРО)</t>
  </si>
  <si>
    <t>Государственное казенное образовательное учреждение Мурманской области Вечерняя (сменная) общеобразовательная школа № 18 (ГКОУ МО ВСОШ № 18)</t>
  </si>
  <si>
    <t>Государственное областное бюджетное образовательное учреждение дополнительного образования Мурманский областной загородный стационарный оздоровительно-образовательный (профильный) центр Гандвиг (ГОБОУДО МОЗСООПЦ Гандвиг)</t>
  </si>
  <si>
    <t>Государственное областное бюджетное общеобразовательное учреждение «Кильдинская коррекционная школа-интернат» (ГОБОУ «Кильдинская КШИ»)</t>
  </si>
  <si>
    <t>Государственное областное бюджетное общеобразовательное учреждение Кандалакшская коррекционная школа-интернат (ГОБОУ Кандалакшская КШИ)</t>
  </si>
  <si>
    <t>Государственное областное бюджетное общеобразовательное учреждение Минькинская коррекционная школа-интернат (ГОБОУ Минькинская КШИ)</t>
  </si>
  <si>
    <t>Государственное областное бюджетное общеобразовательное учреждение Мончегорская коррекционная школа (ГОБОУ Мончегорская КШ)</t>
  </si>
  <si>
    <t>Государственное областное бюджетное общеобразовательное учреждение Мурманская коррекционная школа № 1 (ГОБОУ Мурманская КШ №1)</t>
  </si>
  <si>
    <t>Государственное областное бюджетное общеобразовательное учреждение Мурманская коррекционная школа-интернат № 3 (ГОБОУ Мурманская КШИ № 3)</t>
  </si>
  <si>
    <t>Государственное областное бюджетное общеобразовательное учреждение Мурманской области кадетский корпус Североморский кадетский корпус (ГОБОУ МО КК Североморский кадетский корпус)</t>
  </si>
  <si>
    <t>Государственное областное бюджетное общеобразовательное учреждение Оленегорская коррекционная школа-интернат (ГОБОУ Оленегорская КШИ)</t>
  </si>
  <si>
    <t>Государственное областное бюджетное оздоровительное образовательное учреждение санаторного типа для детей, нуждающихся в длительном лечении, Зеленоборская санаторная школа-интернат (ГОБООУ ЗСШИ)</t>
  </si>
  <si>
    <t>Государственное областное бюджетное учреждение для детей-сирот и детей, оставшихся без попечения родителей Кандалакшский центр помощи детям, оставшимся без попечения родителей, Берег (ГОБУ КЦПД Берег)</t>
  </si>
  <si>
    <t>Государственное областное бюджетное учреждение для детей-сирот и детей, оставшихся без попечения родителей, Мурманский центр помощи детям, оставшимся без попечения родителей, Ровесник (ГОБУ МЦПД Ровесник)</t>
  </si>
  <si>
    <t>Государственное областное бюджетное учреждение для детей-сирот и детей, оставшихся без попечения родителей, Мурмашинский центр помощи детям, оставшимся без попечения родителей,  Журавушка (ГОБУ МЦПД Журавушка)</t>
  </si>
  <si>
    <t>Государственное областное бюджетное учреждение Мурманской области Центр психолого-педагогической, медицинской и социальной помощи (ГОБУ МО ЦППМС - помощи)</t>
  </si>
  <si>
    <t>Реализация прав и законных интересов граждан на получение общедоступного и бесплатного дошкольного образования по основным общеобразовательным программам дошкольного образования, в соответствии с требованиями федеральных государственных образовательных стандартов дошкольного образования</t>
  </si>
  <si>
    <t xml:space="preserve">ПО СОДЕРЖАНИЮ И ВОСПИТАНИЮ ДЕТЕЙ-СИРОТ И ДЕТЕЙ, ОСТАВШИХСЯ БЕЗ ПОПЕЧЕНИЯ РОДИТЕЛЕЙ, ДЕТЕЙ, НАОДЯЩИХСЯ В ТРУДНОЙ ЖИЗНЕННОЙ СИТУАЦИИ </t>
  </si>
  <si>
    <t xml:space="preserve">ПО СОДЕРЖАНИЮ ДЕТЕЙ (ВОСПИТАННИКИ С ОГРАНИЧЕННЫМИ ВОЗМОЖНОСТЯМИ ЗДОРОВЬЯ (ОВЗ)          </t>
  </si>
  <si>
    <t>ПО СОДЕРЖАНИЮ ДЕТЕЙ  (ВОСПИТАННИКИ С ОГРАНИЧЕННЫМИ ВОЗМОЖНОСТЯМИ ЗДОРОВЬЯ (ОВЗ)</t>
  </si>
  <si>
    <t xml:space="preserve">ПО КОРРЕКЦИОННО-РАЗВИВАЮЩЕЙ, КОМПЕНСИРУЮЩЕЙ И ЛОГОПЕДИЧЕСКОЙ ПОМОЩИ ОБУЧАЮЩИМСЯ  </t>
  </si>
  <si>
    <t>ПО РЕАЛИЗАЦИИ АДАПТИРОВАННЫХ ОСНОВНЫХ ОБЩЕОБРАЗОВАТЕЛЬНЫХ ПРОГРАММ ДЛЯ ДЕТЕЙ С УМСТВЕННОЙ ОТСТАЛОСТЬЮ</t>
  </si>
  <si>
    <t xml:space="preserve">ПО ПОДГОТОВКЕ ГРАЖДАН, ВЫРАЗИВШИХ ЖЕЛАНИЕ ПРИНЯТЬ ДЕТЕЙ-СИРОТ И ДЕТЕЙ, ОСТАВШИХСЯ БЕЗ ПОПЕЧЕНИЯ РОДИТЕЛЕЙ, НА СЕМЕЙНЫЕ ФОРМЫ УСТРОЙСТВА </t>
  </si>
  <si>
    <t xml:space="preserve">ПО ПСИХОЛОГО-ПЕДАГОГИЧЕСКОМУ КОНСУЛЬТИРОВАНИЮ ОБУЧАЮЩИХСЯ, ИХ РОДИТЕЛЕЙ (ЗАКОННЫХ ПРЕДСТАВИТЕЛЕЙ) И ПЕДАГОГИЧЕСКИХ РАБОТНИКОВ
</t>
  </si>
  <si>
    <t>ПО МЕТОДИЧЕСКОМУ СОПРОВОЖДЕНИЮ, КООРДИНАЦИИ ДЕЯТЕЛЬНОСТИ СЛУЖБ ПО ПОДГОТОВКЕ И СОПРОВОЖДЕНИЮ ЗАМЕЩАЮЩИХ СЕМЕЙ</t>
  </si>
  <si>
    <t>ПО ОРГАНИЗАЦИИ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</si>
  <si>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 xml:space="preserve"> ПО ВЕДЕНИЮ БУХГАЛТЕРСКОГО УЧЕТА БЮДЖЕТНЫМИ УЧРЕЖДЕНИЯМИ, ФОРМИРОВАНИЕ РЕГИСТРОВ БУХГАЛТЕРСКОГО УЧЕТА</t>
  </si>
  <si>
    <t>ПО РЕАЛИЗАЦИИ ОСНОВНЫХ ПРОФЕССИОНАЛЬНЫХ ОБРАЗОВАТЕЛЬНЫХ ПРОГРАММ ПРОФЕССИОНАЛЬНОГО ОБУЧЕНИЯ - ПРОГРАММ ПРОФЕССИОНАЛЬНОЙ ПОДГОТОВКИ ПО ПРОФЕССИЯМ РАБОЧИХ, ДОЛЖНОСТЯМ СЛУЖАЩИХ (ШКОЛЬНИКИ)</t>
  </si>
  <si>
    <t>ГОСУДАРСТВЕННЫЕ РАБОТЫ</t>
  </si>
  <si>
    <t>ПО ОРГАНИЗАЦИИ ДЕЯТЕЛЬНОСТИ РЕГИОНАЛЬНОГО КООРДИНАЦИОННОГО ЦЕНТРА ДВИЖЕНИЯ ПРОФЕССИОНАЛЫ В МУРМАНСКОЙ ОБЛАСТИ</t>
  </si>
  <si>
    <t>ПО ОЦЕНКЕ КАЧЕСТВА ОБРАЗОВАНИЯ (СОПРОВОЖДЕНИЕ ОЦЕНКИ КАЧЕСТВА ОКАЗАНИЯ (ВЫПОЛНЕНИЯ) ГОСУДАРСТВЕННЫХ УСЛУГ (РАБОТ) ОРГАНИЗАЦИЯМИ ПОДВЕДОМСТВЕННЫМИ МОИН МО)</t>
  </si>
  <si>
    <t xml:space="preserve">ПО РЕАЛИЗАЦИИ АДАПТИРОВАННЫХ ОСНОВНЫХ ОБЩЕОБРАЗОВАТЕЛЬНЫХ ПРОГРАММ НАЧАЛЬНОГО ОБЩЕГО ОБРАЗОВАНИЯ </t>
  </si>
  <si>
    <t>ПО ПРЕДОСТАВЛЕНИЮ ДОПОЛНИТЕЛЬНОГО ОБРАЗОВАНИЯ ТЕХНИЧЕСКОЙ НАПРАВЛЕННОСТИ НА БАЗЕ ЦЕНТРА ЦИФРОВОГО ОБРАЗОВАНИЯ ДЕТЕЙ "IT-КУБ"</t>
  </si>
  <si>
    <t>ПО ПРОВЕДЕНИЮ ПРОМЕЖУТОЧНОЙ ИТОГОВОЙ АТТЕСТАЦИИ ЛИЦ, ОСВАИВАЮЩИХ ОСНОВНУЮ ОБРАЗОВАТЕЛЬНУЮ ПРОГРАММУ В ФОРМЕ САМООБРАЗОВАНИЯ ИЛИ СЕМЕЙНОГО ОБРАЗОВАНИЯ ЛИБО ОБУЧАВШИХСЯ ПО НЕ ИМЕЮЩЕЙ ГОСУДАРСТВЕННОЙ АККРЕДИТАЦИИ ОБРАЗОВАТЕЛЬНОЙ ПРОГРАММЕ</t>
  </si>
  <si>
    <t xml:space="preserve"> ПО ОРГАНИЗАЦИИ И ОСУЩЕСТВЛЕНИЮ ТРАНСПОРТНОГО ОБСЛУЖИВАНИЯ ДОЛЖНОСТНЫХ ЛИЦ, ГОСУДАРСТВЕННЫХ ОРГАНОВ И ГОСУДАРСТВЕННЫХ УЧРЕЖДЕНИЙ</t>
  </si>
  <si>
    <t>ПО ИНФОРМАЦИОННО-ТЕХНОЛОГИЧЕСКОМУ ОБЕСПЕЧЕНИЮ ОРГАНИЗАЦИИ ОТДЫХА И ОЗДОРОВЛЕНИЯ ДЕТЕЙ</t>
  </si>
  <si>
    <t xml:space="preserve">ПО НАУЧНО-МЕТОДИЧЕСКОМУ ОБЕСПЕЧЕНИЮ (СБОРНИКИ ЭФФЕКТИВНЫХ ПРАКТИК) </t>
  </si>
  <si>
    <t xml:space="preserve">ПО ОБЕСПЕЧЕНИЮ ПРОВЕДЕНИЯ ПРАКТИЧЕСКИХ ЗАНЯТИЙ ПО СОХРАНЕНИЮ ОБЪЕКТОВ ЖИВОТНОГО МИРА И СРЕДЫ ИХ ОБИТАНИЯ С ОБУЧАЮЩИМИСЯ ПРОФЕССИОНАЛЬНЫХ ОБРАЗОВАТЕЛЬНЫХ ОРГАНИЗАЦИЙ </t>
  </si>
  <si>
    <t xml:space="preserve">ПО ОРГАНИЗАЦИИ ДЕЯТЕЛЬНОСТИ ИНКЛЮЗИВНОГО ЦЕНТРА </t>
  </si>
  <si>
    <t>ПО ОЦЕНКЕ КАЧЕСТВА ОБРАЗОВАНИЯ (СОПРОВОЖДЕНИЕ ВПР, РПР, НИКО)</t>
  </si>
  <si>
    <t xml:space="preserve"> ПО ОРГАНИЗАЦИИ ПРОВЕДЕНИЯ ОБЩЕСТВЕННО-ЗНАЧИМЫХ МЕРОПРИЯТИЙ В СФЕРЕ ОБРАЗОВАНИЯ, НАУКИ И МОЛОДЕЖНОЙ ПОЛИТИКИ (КОНФЕРЕНЦИИ И ФОРУМЫ)</t>
  </si>
  <si>
    <t xml:space="preserve"> ПО ОЦЕНКЕ КАЧЕСТВА ОБРАЗОВАНИЯ (РАЗРАБОТКА ДИАГНОСТИК)</t>
  </si>
  <si>
    <t>ПО ИНФОРМАЦИОННО-ТЕХНОЛОГИЧЕСКОМУ ОБЕСПЕЧЕНИЮ ОБРАЗОВАТЕЛЬНОЙ ДЕЯТЕЛЬНОСТИ</t>
  </si>
  <si>
    <t>ПО ОРГАНИЗАЦИОННО-ТЕХНОЛОГИЧЕСКОМУ И МЕТОДИЧЕСКОМУ СОПРОВОЖДЕНИЮ НЕПРЕРЫВНОГО ПОВЫШЕНИЯ ПРОФЕССИОНАЛЬНОГО МАСТЕРСТВА ПЕДАГОГИЧЕСКИХ РАБОТНИКОВ (ЦНППМ)</t>
  </si>
  <si>
    <t>ПО ОРГАНИЗАЦИОННО-ТЕХНОЛОГИЧЕСКОМУ СОПРОВОЖДЕНИЮ ДЕЯТЕЛЬНОСТИ РЕГИОНАЛЬНОГО ВЕДОМСТВЕННОГО ПРОЕКТНОГО ОФИСА СИСТЕМЫ ОБРАЗОВАНИЯ МУРМАНСКОЙ ОБЛАСТИ («ПРОЕКТНЫЙ ОФИС»</t>
  </si>
  <si>
    <t>ПО ОРГАНИЗАЦИИ ПРОВЕДЕНИЯ ОБЩЕСТВЕННО-ЗНАЧИМЫХ МЕРОПРИЯТИЙ В СФЕРЕ ОБРАЗОВАНИЯ, НАУКИ И МОЛОДЕЖНОЙ ПОЛИТИКИ</t>
  </si>
  <si>
    <t>ПО ОРГАНИЗАЦИИ ДЕЯТЕЛЬНОСТИ ЦЕНТРА ОПЕРЕЖАЮЩЕЙ ПРОФЕССИОНАЛЬНОЙ ПОДГОТОВКИ</t>
  </si>
  <si>
    <t>ПО НАУЧНО-МЕТОДИЧЕСКОМУ ОБЕСПЕЧЕНИЮ (ИНФОРМАЦИОННО-ТЕХНОЛОГИЧЕСКОЕ И МЕТОДИЧЕСКОЕ СОПРОВОЖДЕНИЕ ВСЕРОССИЙСКОЙ ОЛИМПИАДЫ ШКОЛЬНИКОВ)</t>
  </si>
  <si>
    <t>Государственное областное бюджетное общеобразовательное учреждение Мурманской области "Средняя общеобразовательная школа № 289"</t>
  </si>
  <si>
    <t>сош_289</t>
  </si>
  <si>
    <t>ГОСУДАРСТВЕННЫЕ УСЛУГИ</t>
  </si>
  <si>
    <t>Государственное автономное учреждение дополнительного профессионального образования Мурманской области "Институт развития образования"</t>
  </si>
  <si>
    <t>Государственное автономное учреждение дополнительного профессионального образования Мурманской области "Институт развития образования" (ГАУ ДПО МО ИРО)</t>
  </si>
  <si>
    <t>33.1</t>
  </si>
  <si>
    <t xml:space="preserve">ПО ОБЕСПЕЧЕНИЮ ДЕЯТЕЛЬНОСТИ И РЕАЛИЗАЦИИ ДОПОЛНИТЕЛЬНЫХ ОБРАЗОВАТЕЛЬНЫХ ПРОГРАММ ВОЕННО-ПАТРИОТИЧЕСКОГО ВОСПИТАНИЯ НА БАЗЕ РУМЦ ВПВМ «АВАНГАРД»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</si>
</sst>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22"/>
      <color theme="1"/>
      <name val="Calibri"/>
      <family val="2"/>
      <scheme val="minor"/>
    </font>
    <font>
      <sz val="14"/>
      <color theme="0"/>
      <name val="Times New Roman"/>
      <family val="1"/>
      <charset val="204"/>
    </font>
    <font>
      <sz val="11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57">
    <xf numFmtId="0" fontId="0" fillId="0" borderId="0" xfId="0"/>
    <xf numFmtId="2" fontId="4" fillId="0" borderId="3" xfId="0" applyNumberFormat="1" applyFont="1" applyBorder="1" applyAlignment="1">
      <alignment horizontal="center" vertical="center" wrapText="1"/>
    </xf>
    <xf numFmtId="0" fontId="1" fillId="0" borderId="0" xfId="0" applyFont="1"/>
    <xf numFmtId="0" fontId="9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7" fillId="4" borderId="3" xfId="0" applyFont="1" applyFill="1" applyBorder="1" applyAlignment="1">
      <alignment horizontal="left" vertical="center" wrapText="1"/>
    </xf>
    <xf numFmtId="2" fontId="3" fillId="4" borderId="3" xfId="0" applyNumberFormat="1" applyFont="1" applyFill="1" applyBorder="1" applyAlignment="1">
      <alignment horizontal="center" vertical="center" wrapText="1"/>
    </xf>
    <xf numFmtId="2" fontId="4" fillId="4" borderId="3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2" fontId="9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9" fillId="0" borderId="3" xfId="0" applyFont="1" applyBorder="1" applyAlignment="1">
      <alignment vertical="center" wrapText="1"/>
    </xf>
    <xf numFmtId="2" fontId="8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2" fontId="3" fillId="0" borderId="3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0" xfId="0" applyFont="1"/>
    <xf numFmtId="0" fontId="11" fillId="3" borderId="0" xfId="0" applyFont="1" applyFill="1"/>
    <xf numFmtId="3" fontId="0" fillId="0" borderId="0" xfId="0" quotePrefix="1" applyNumberFormat="1"/>
    <xf numFmtId="0" fontId="0" fillId="0" borderId="0" xfId="0" quotePrefix="1"/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0" fillId="7" borderId="0" xfId="0" applyFill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/>
    <xf numFmtId="0" fontId="16" fillId="6" borderId="0" xfId="0" applyFont="1" applyFill="1"/>
    <xf numFmtId="0" fontId="0" fillId="8" borderId="0" xfId="0" applyFill="1" applyAlignment="1">
      <alignment horizontal="center" vertical="center" textRotation="90"/>
    </xf>
    <xf numFmtId="0" fontId="0" fillId="0" borderId="0" xfId="0" quotePrefix="1" applyAlignment="1">
      <alignment horizontal="right"/>
    </xf>
    <xf numFmtId="3" fontId="0" fillId="0" borderId="0" xfId="0" quotePrefix="1" applyNumberFormat="1" applyAlignment="1">
      <alignment horizontal="right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2" fontId="0" fillId="9" borderId="0" xfId="0" applyNumberFormat="1" applyFill="1"/>
    <xf numFmtId="0" fontId="0" fillId="8" borderId="0" xfId="0" applyFill="1" applyAlignment="1">
      <alignment horizontal="right" vertical="center"/>
    </xf>
    <xf numFmtId="0" fontId="0" fillId="8" borderId="0" xfId="0" applyFill="1" applyAlignment="1">
      <alignment horizontal="right"/>
    </xf>
    <xf numFmtId="2" fontId="9" fillId="0" borderId="3" xfId="0" applyNumberFormat="1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/>
    </xf>
    <xf numFmtId="0" fontId="0" fillId="0" borderId="0" xfId="0" applyProtection="1">
      <protection locked="0"/>
    </xf>
    <xf numFmtId="0" fontId="18" fillId="0" borderId="0" xfId="0" applyFont="1" applyProtection="1"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19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1" fillId="7" borderId="0" xfId="0" applyFont="1" applyFill="1" applyProtection="1">
      <protection locked="0"/>
    </xf>
    <xf numFmtId="0" fontId="1" fillId="7" borderId="3" xfId="0" applyFont="1" applyFill="1" applyBorder="1" applyAlignment="1" applyProtection="1">
      <alignment horizontal="center" vertical="top"/>
      <protection locked="0"/>
    </xf>
    <xf numFmtId="0" fontId="1" fillId="0" borderId="3" xfId="0" applyFont="1" applyBorder="1" applyProtection="1">
      <protection locked="0"/>
    </xf>
    <xf numFmtId="0" fontId="3" fillId="7" borderId="3" xfId="0" applyFont="1" applyFill="1" applyBorder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 applyProtection="1">
      <alignment horizontal="center" vertical="center" wrapText="1"/>
      <protection locked="0"/>
    </xf>
    <xf numFmtId="0" fontId="5" fillId="7" borderId="2" xfId="0" applyFont="1" applyFill="1" applyBorder="1" applyAlignment="1" applyProtection="1">
      <alignment horizontal="center" vertical="center" wrapText="1"/>
      <protection locked="0"/>
    </xf>
    <xf numFmtId="0" fontId="5" fillId="7" borderId="7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wrapText="1"/>
      <protection locked="0"/>
    </xf>
    <xf numFmtId="2" fontId="8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16" fillId="4" borderId="0" xfId="0" applyFont="1" applyFill="1" applyAlignment="1" applyProtection="1">
      <alignment horizontal="right" vertical="top" wrapText="1"/>
      <protection locked="0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0" fontId="8" fillId="4" borderId="2" xfId="0" applyFont="1" applyFill="1" applyBorder="1" applyAlignment="1" applyProtection="1">
      <alignment horizontal="center" vertical="center" wrapText="1"/>
      <protection locked="0"/>
    </xf>
    <xf numFmtId="0" fontId="8" fillId="4" borderId="7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 applyProtection="1">
      <alignment wrapText="1"/>
    </xf>
    <xf numFmtId="0" fontId="0" fillId="0" borderId="0" xfId="0" applyAlignment="1" applyProtection="1">
      <alignment horizontal="center" vertical="top"/>
    </xf>
    <xf numFmtId="0" fontId="0" fillId="0" borderId="0" xfId="0" applyAlignment="1" applyProtection="1">
      <alignment horizontal="right" vertical="top" wrapText="1"/>
    </xf>
    <xf numFmtId="2" fontId="15" fillId="0" borderId="3" xfId="0" applyNumberFormat="1" applyFont="1" applyBorder="1" applyAlignment="1" applyProtection="1">
      <alignment horizontal="center" vertical="center" wrapText="1"/>
    </xf>
    <xf numFmtId="1" fontId="0" fillId="0" borderId="0" xfId="0" applyNumberFormat="1" applyAlignment="1" applyProtection="1">
      <alignment horizontal="center" vertical="top"/>
    </xf>
    <xf numFmtId="0" fontId="0" fillId="0" borderId="0" xfId="0" quotePrefix="1" applyAlignment="1" applyProtection="1">
      <alignment horizontal="right" vertical="top" wrapText="1"/>
    </xf>
    <xf numFmtId="2" fontId="15" fillId="10" borderId="3" xfId="0" applyNumberFormat="1" applyFont="1" applyFill="1" applyBorder="1" applyAlignment="1" applyProtection="1">
      <alignment horizontal="center" vertical="center" wrapText="1"/>
    </xf>
    <xf numFmtId="2" fontId="15" fillId="12" borderId="3" xfId="0" applyNumberFormat="1" applyFont="1" applyFill="1" applyBorder="1" applyAlignment="1" applyProtection="1">
      <alignment horizontal="center" vertical="center" wrapText="1"/>
    </xf>
    <xf numFmtId="0" fontId="0" fillId="0" borderId="0" xfId="0" quotePrefix="1" applyAlignment="1" applyProtection="1">
      <alignment horizontal="center" vertical="top"/>
    </xf>
    <xf numFmtId="0" fontId="1" fillId="0" borderId="0" xfId="0" applyFont="1" applyProtection="1"/>
    <xf numFmtId="0" fontId="1" fillId="11" borderId="0" xfId="0" applyFont="1" applyFill="1" applyAlignment="1" applyProtection="1">
      <alignment wrapText="1"/>
    </xf>
    <xf numFmtId="0" fontId="7" fillId="11" borderId="3" xfId="0" applyFont="1" applyFill="1" applyBorder="1" applyAlignment="1" applyProtection="1">
      <alignment horizontal="center" vertical="top" wrapText="1"/>
    </xf>
    <xf numFmtId="0" fontId="7" fillId="11" borderId="3" xfId="0" applyFont="1" applyFill="1" applyBorder="1" applyAlignment="1" applyProtection="1">
      <alignment horizontal="left" vertical="top" wrapText="1"/>
    </xf>
    <xf numFmtId="2" fontId="15" fillId="11" borderId="3" xfId="0" applyNumberFormat="1" applyFont="1" applyFill="1" applyBorder="1" applyAlignment="1" applyProtection="1">
      <alignment horizontal="center" vertical="center" wrapText="1"/>
    </xf>
    <xf numFmtId="2" fontId="15" fillId="0" borderId="3" xfId="0" applyNumberFormat="1" applyFont="1" applyBorder="1" applyAlignment="1" applyProtection="1">
      <alignment horizontal="center" vertical="center"/>
    </xf>
    <xf numFmtId="2" fontId="15" fillId="10" borderId="3" xfId="0" applyNumberFormat="1" applyFont="1" applyFill="1" applyBorder="1" applyAlignment="1" applyProtection="1">
      <alignment horizontal="center" vertical="center"/>
    </xf>
    <xf numFmtId="3" fontId="0" fillId="0" borderId="0" xfId="0" quotePrefix="1" applyNumberFormat="1" applyAlignment="1" applyProtection="1">
      <alignment horizontal="right" vertical="top" wrapText="1"/>
    </xf>
    <xf numFmtId="2" fontId="15" fillId="0" borderId="0" xfId="0" applyNumberFormat="1" applyFont="1" applyAlignment="1" applyProtection="1">
      <alignment horizontal="center"/>
    </xf>
    <xf numFmtId="0" fontId="15" fillId="0" borderId="0" xfId="0" applyFont="1" applyAlignment="1" applyProtection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horizont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3" xfId="0" applyFont="1" applyBorder="1" applyProtection="1">
      <protection locked="0"/>
    </xf>
    <xf numFmtId="0" fontId="5" fillId="8" borderId="3" xfId="0" applyFont="1" applyFill="1" applyBorder="1" applyAlignment="1" applyProtection="1">
      <alignment horizontal="center" vertical="center" wrapText="1"/>
      <protection locked="0"/>
    </xf>
    <xf numFmtId="0" fontId="5" fillId="8" borderId="9" xfId="0" applyFont="1" applyFill="1" applyBorder="1" applyAlignment="1" applyProtection="1">
      <alignment horizontal="center" vertical="center" wrapText="1"/>
      <protection locked="0"/>
    </xf>
    <xf numFmtId="0" fontId="5" fillId="8" borderId="8" xfId="0" applyFont="1" applyFill="1" applyBorder="1" applyAlignment="1" applyProtection="1">
      <alignment horizontal="center" vertical="center" wrapText="1"/>
      <protection locked="0"/>
    </xf>
    <xf numFmtId="0" fontId="5" fillId="8" borderId="10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2" fontId="8" fillId="0" borderId="3" xfId="0" applyNumberFormat="1" applyFont="1" applyBorder="1" applyAlignment="1" applyProtection="1">
      <alignment horizontal="center" vertical="center" wrapText="1"/>
    </xf>
    <xf numFmtId="2" fontId="8" fillId="0" borderId="9" xfId="0" applyNumberFormat="1" applyFont="1" applyBorder="1" applyAlignment="1" applyProtection="1">
      <alignment horizontal="center" vertical="center" wrapText="1"/>
    </xf>
    <xf numFmtId="2" fontId="8" fillId="0" borderId="8" xfId="0" applyNumberFormat="1" applyFont="1" applyBorder="1" applyAlignment="1" applyProtection="1">
      <alignment horizontal="center" vertical="center" wrapText="1"/>
    </xf>
    <xf numFmtId="2" fontId="8" fillId="0" borderId="10" xfId="0" applyNumberFormat="1" applyFont="1" applyBorder="1" applyAlignment="1" applyProtection="1">
      <alignment horizontal="center" vertical="center" wrapText="1"/>
    </xf>
    <xf numFmtId="2" fontId="8" fillId="11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2" fontId="8" fillId="8" borderId="4" xfId="0" applyNumberFormat="1" applyFont="1" applyFill="1" applyBorder="1" applyAlignment="1" applyProtection="1">
      <alignment horizontal="center" vertical="center" wrapText="1"/>
    </xf>
    <xf numFmtId="2" fontId="8" fillId="8" borderId="5" xfId="0" applyNumberFormat="1" applyFont="1" applyFill="1" applyBorder="1" applyAlignment="1" applyProtection="1">
      <alignment horizontal="center" vertical="center" wrapText="1"/>
    </xf>
    <xf numFmtId="2" fontId="8" fillId="8" borderId="6" xfId="0" applyNumberFormat="1" applyFont="1" applyFill="1" applyBorder="1" applyAlignment="1" applyProtection="1">
      <alignment horizontal="center" vertical="center" wrapText="1"/>
    </xf>
    <xf numFmtId="2" fontId="8" fillId="8" borderId="1" xfId="0" applyNumberFormat="1" applyFont="1" applyFill="1" applyBorder="1" applyAlignment="1" applyProtection="1">
      <alignment horizontal="center" vertical="center" wrapText="1"/>
    </xf>
    <xf numFmtId="2" fontId="8" fillId="8" borderId="2" xfId="0" applyNumberFormat="1" applyFont="1" applyFill="1" applyBorder="1" applyAlignment="1" applyProtection="1">
      <alignment horizontal="center" vertical="center" wrapText="1"/>
    </xf>
    <xf numFmtId="2" fontId="8" fillId="8" borderId="7" xfId="0" applyNumberFormat="1" applyFont="1" applyFill="1" applyBorder="1" applyAlignment="1" applyProtection="1">
      <alignment horizontal="center" vertical="center" wrapText="1"/>
    </xf>
    <xf numFmtId="2" fontId="8" fillId="0" borderId="4" xfId="0" applyNumberFormat="1" applyFont="1" applyBorder="1" applyAlignment="1" applyProtection="1">
      <alignment horizontal="center" vertical="center" wrapText="1"/>
      <protection locked="0"/>
    </xf>
    <xf numFmtId="2" fontId="8" fillId="0" borderId="5" xfId="0" applyNumberFormat="1" applyFont="1" applyBorder="1" applyAlignment="1" applyProtection="1">
      <alignment horizontal="center" vertical="center" wrapText="1"/>
      <protection locked="0"/>
    </xf>
    <xf numFmtId="2" fontId="8" fillId="0" borderId="6" xfId="0" applyNumberFormat="1" applyFont="1" applyBorder="1" applyAlignment="1" applyProtection="1">
      <alignment horizontal="center" vertical="center" wrapText="1"/>
      <protection locked="0"/>
    </xf>
    <xf numFmtId="2" fontId="8" fillId="0" borderId="3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2" fontId="8" fillId="4" borderId="3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/>
    </xf>
    <xf numFmtId="0" fontId="4" fillId="0" borderId="3" xfId="0" applyFont="1" applyBorder="1" applyAlignment="1">
      <alignment horizontal="center" vertical="center" wrapText="1"/>
    </xf>
    <xf numFmtId="0" fontId="1" fillId="0" borderId="3" xfId="0" applyFont="1" applyBorder="1"/>
  </cellXfs>
  <cellStyles count="2">
    <cellStyle name="Обычный" xfId="0" builtinId="0"/>
    <cellStyle name="Обычный 2" xfId="1"/>
  </cellStyles>
  <dxfs count="129"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9FEE1E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2:D74"/>
  <sheetViews>
    <sheetView tabSelected="1" zoomScaleNormal="100" zoomScaleSheetLayoutView="70" workbookViewId="0">
      <selection activeCell="B11" sqref="B11"/>
    </sheetView>
  </sheetViews>
  <sheetFormatPr defaultColWidth="9.140625" defaultRowHeight="15.75" x14ac:dyDescent="0.25"/>
  <cols>
    <col min="1" max="1" width="12.28515625" style="18" customWidth="1"/>
    <col min="2" max="2" width="85.42578125" style="47" customWidth="1"/>
    <col min="3" max="3" width="12.42578125" style="18" customWidth="1"/>
    <col min="4" max="4" width="29.7109375" style="18" customWidth="1"/>
    <col min="5" max="16384" width="9.140625" style="3"/>
  </cols>
  <sheetData>
    <row r="2" spans="1:4" x14ac:dyDescent="0.25">
      <c r="D2" s="20" t="s">
        <v>43</v>
      </c>
    </row>
    <row r="3" spans="1:4" x14ac:dyDescent="0.25">
      <c r="D3" s="20" t="s">
        <v>44</v>
      </c>
    </row>
    <row r="4" spans="1:4" x14ac:dyDescent="0.25">
      <c r="A4" s="94" t="s">
        <v>526</v>
      </c>
      <c r="B4" s="94"/>
      <c r="C4" s="94"/>
      <c r="D4" s="94"/>
    </row>
    <row r="5" spans="1:4" ht="47.25" x14ac:dyDescent="0.25">
      <c r="A5" s="17" t="s">
        <v>1</v>
      </c>
      <c r="B5" s="17" t="s">
        <v>2</v>
      </c>
      <c r="C5" s="17" t="s">
        <v>41</v>
      </c>
      <c r="D5" s="17" t="s">
        <v>42</v>
      </c>
    </row>
    <row r="6" spans="1:4" x14ac:dyDescent="0.25">
      <c r="A6" s="96" t="s">
        <v>46</v>
      </c>
      <c r="B6" s="96"/>
      <c r="C6" s="96"/>
      <c r="D6" s="96"/>
    </row>
    <row r="7" spans="1:4" ht="31.5" x14ac:dyDescent="0.25">
      <c r="A7" s="52">
        <v>1</v>
      </c>
      <c r="B7" s="51" t="str">
        <f>'Таб 2'!D7</f>
        <v>ПО РЕАЛИЗАЦИИ ОСНОВНЫХ ОБЩЕОБРАЗОВАТЕЛЬНЫХ ПРОГРАММ ДОШКОЛЬНОГО ОБРАЗОВАНИЯ</v>
      </c>
      <c r="C7" s="19">
        <f>'Таб 2'!DF7</f>
        <v>100</v>
      </c>
      <c r="D7" s="21" t="str">
        <f>IF(C7&gt;=101,"Высокое качество, при возможном неэффективном использовании средств областного бюджета",
IF(C7&gt;=91,"Высокое качество",
IF(C7&gt;=81,"Качество выше среднего",
IF(C7&gt;=51,"Среднее качество","Низкое качество"))))</f>
        <v>Высокое качество</v>
      </c>
    </row>
    <row r="8" spans="1:4" ht="31.5" x14ac:dyDescent="0.25">
      <c r="A8" s="52">
        <v>2</v>
      </c>
      <c r="B8" s="51" t="str">
        <f>'Таб 2'!D8</f>
        <v>ПО РЕАЛИЗАЦИИ ОСНОВНЫХ ОБЩЕОБРАЗОВАТЕЛЬНЫХ ПРОГРАММ НАЧАЛЬНОГО ОБЩЕГО ОБРАЗОВАНИЯ</v>
      </c>
      <c r="C8" s="19">
        <f>'Таб 2'!DF8</f>
        <v>93.5</v>
      </c>
      <c r="D8" s="21" t="str">
        <f t="shared" ref="D8:D72" si="0">IF(C8&gt;=101,"Высокое качество, при возможном неэффективном использовании средств областного бюджета",
IF(C8&gt;=91,"Высокое качество",
IF(C8&gt;=81,"Качество выше среднего",
IF(C8&gt;=51,"Среднее качество","Низкое качество"))))</f>
        <v>Высокое качество</v>
      </c>
    </row>
    <row r="9" spans="1:4" ht="31.5" x14ac:dyDescent="0.25">
      <c r="A9" s="52">
        <v>3</v>
      </c>
      <c r="B9" s="51" t="str">
        <f>'Таб 2'!D9</f>
        <v>ПО РЕАЛИЗАЦИИ ОСНОВНЫХ ОБЩЕОБРАЗОВАТЕЛЬНЫХ ПРОГРАММ ОСНОВНОГО ОБЩЕГО ОБРАЗОВАНИЯ</v>
      </c>
      <c r="C9" s="19">
        <f>'Таб 2'!DF9</f>
        <v>98.3</v>
      </c>
      <c r="D9" s="21" t="str">
        <f t="shared" si="0"/>
        <v>Высокое качество</v>
      </c>
    </row>
    <row r="10" spans="1:4" ht="31.5" x14ac:dyDescent="0.25">
      <c r="A10" s="52">
        <v>4</v>
      </c>
      <c r="B10" s="51" t="str">
        <f>'Таб 2'!D10</f>
        <v>ПО РЕАЛИЗАЦИИ ОСНОВНЫХ ОБЩЕОБРАЗОВАТЕЛЬНЫХ ПРОГРАММ СРЕДНЕГО ОБЩЕГО ОБРАЗОВАНИЯ</v>
      </c>
      <c r="C10" s="19">
        <f>'Таб 2'!DF10</f>
        <v>95.5</v>
      </c>
      <c r="D10" s="21" t="str">
        <f t="shared" si="0"/>
        <v>Высокое качество</v>
      </c>
    </row>
    <row r="11" spans="1:4" ht="94.5" x14ac:dyDescent="0.25">
      <c r="A11" s="52">
        <v>5</v>
      </c>
      <c r="B11" s="51" t="str">
        <f>'Таб 2'!D11</f>
        <v>ПО РЕАЛИЗАЦИИ ОСНОВНЫХ ОБЩЕОБРАЗОВАТЕЛЬНЫХ ПРОГРАММ ОСНОВНОГО ОБЩЕГО ОБРАЗОВАНИЯ, ИНТЕГРИРОВАННЫХ С ДОПОЛНИТЕЛЬНЫМИ ОБЩЕРАЗВИВАЮЩИМИ ПРОГРАММАМИ, ИМЕЮЩИМИ ЦЕЛЬЮ ПОДГОТОВКУ НЕСОВЕРШЕННОЛЕТНИХ ОБУЧАЮЩИХСЯ К ВОЕННОЙ ИЛИ ИНОЙ ГОСУДАРСТВЕННОЙ СЛУЖБЕ, В ТОМ ЧИСЛЕ К ГОСУДАРСТВЕННОЙ СЛУЖБЕ РОССИЙСКОГО КАЗАЧЕСТВА</v>
      </c>
      <c r="C11" s="19">
        <f>'Таб 2'!DF11</f>
        <v>100</v>
      </c>
      <c r="D11" s="21" t="str">
        <f t="shared" si="0"/>
        <v>Высокое качество</v>
      </c>
    </row>
    <row r="12" spans="1:4" ht="94.5" x14ac:dyDescent="0.25">
      <c r="A12" s="52">
        <v>6</v>
      </c>
      <c r="B12" s="51" t="str">
        <f>'Таб 2'!D12</f>
        <v>ПО РЕАЛИЗАЦИИ ОСНОВНЫХ ОБЩЕОБРАЗОВАТЕЛЬНЫХ ПРОГРАММ СРЕДНЕГО ОБЩЕГО ОБРАЗОВАНИЯ, ИНТЕГРИРОВАННЫХ С ДОПОЛНИТЕЛЬНЫМИ ОБЩЕРАЗВИВАЮЩИМИ ПРОГРАММАМИ, ИМЕЮЩИМИ ЦЕЛЬЮ ПОДГОТОВКУ НЕСОВЕРШЕННОЛЕТНИХ ОБУЧАЮЩИХСЯ К ВОЕННОЙ ИЛИ ИНОЙ ГОСУДАРСТВЕННОЙ СЛУЖБЕ, В ТОМ ЧИСЛЕ К ГОСУДАРСТВЕННОЙ СЛУЖБЕ РОССИЙСКОГО КАЗАЧЕСТВА</v>
      </c>
      <c r="C12" s="19">
        <f>'Таб 2'!DF12</f>
        <v>100</v>
      </c>
      <c r="D12" s="21" t="str">
        <f t="shared" si="0"/>
        <v>Высокое качество</v>
      </c>
    </row>
    <row r="13" spans="1:4" x14ac:dyDescent="0.25">
      <c r="A13" s="52">
        <v>7</v>
      </c>
      <c r="B13" s="51" t="str">
        <f>'Таб 2'!D13</f>
        <v>ПО РЕАЛИЗАЦИИ ДОПОЛНИТЕЛЬНЫХ ОБЩЕРАЗВИВАЮЩИХ ПРОГРАММ</v>
      </c>
      <c r="C13" s="19">
        <f>'Таб 2'!DF13</f>
        <v>97.35</v>
      </c>
      <c r="D13" s="21" t="str">
        <f t="shared" si="0"/>
        <v>Высокое качество</v>
      </c>
    </row>
    <row r="14" spans="1:4" ht="31.5" x14ac:dyDescent="0.25">
      <c r="A14" s="52">
        <v>8</v>
      </c>
      <c r="B14" s="51" t="str">
        <f>'Таб 2'!D14</f>
        <v>ПО РЕАЛИЗАЦИИ ДОПОЛНИТЕЛЬНЫХ ОБЩЕРАЗВИВАЮЩИХ ПРОГРАММ В УСЛОВИЯХ МОБИЛЬНОГО ТЕХНОПАРКА «КВАНТОРИУМ»</v>
      </c>
      <c r="C14" s="19">
        <f>'Таб 2'!DF14</f>
        <v>99.5</v>
      </c>
      <c r="D14" s="21" t="str">
        <f t="shared" si="0"/>
        <v>Высокое качество</v>
      </c>
    </row>
    <row r="15" spans="1:4" ht="47.25" x14ac:dyDescent="0.25">
      <c r="A15" s="52">
        <v>9</v>
      </c>
      <c r="B15" s="51" t="str">
        <f>'Таб 2'!D15</f>
        <v>ПО РЕАЛИЗАЦИИ ОБРАЗОВАТЕЛЬНЫХ ПРОГРАММ СРЕДНЕГО ПРОФЕССИОНАЛЬНОГО ОБРАЗОВАНИЯ - ПРОГРАММ ПОДГОТОВКИ СПЕЦИАЛИСТОВ СРЕДНЕГО ЗВЕНА</v>
      </c>
      <c r="C15" s="19">
        <f>'Таб 2'!DF15</f>
        <v>92.84375</v>
      </c>
      <c r="D15" s="21" t="str">
        <f t="shared" si="0"/>
        <v>Высокое качество</v>
      </c>
    </row>
    <row r="16" spans="1:4" ht="47.25" x14ac:dyDescent="0.25">
      <c r="A16" s="52">
        <v>10</v>
      </c>
      <c r="B16" s="51" t="str">
        <f>'Таб 2'!D16</f>
        <v>ПО РЕАЛИЗАЦИИ ОБРАЗОВАТЕЛЬНЫХ ПРОГРАММ СРЕДНЕГО ПРОФЕССИОНАЛЬНОГО ОБРАЗОВАНИЯ - ПРОГРАММ ПОДГОТОВКИ КВАЛИФИЦИРОВАННЫХ РАБОЧИХ, СЛУЖАЩИХ</v>
      </c>
      <c r="C16" s="19">
        <f>'Таб 2'!DF16</f>
        <v>93.954545454545453</v>
      </c>
      <c r="D16" s="21" t="str">
        <f t="shared" si="0"/>
        <v>Высокое качество</v>
      </c>
    </row>
    <row r="17" spans="1:4" ht="63" x14ac:dyDescent="0.25">
      <c r="A17" s="52">
        <v>11</v>
      </c>
      <c r="B17" s="51" t="str">
        <f>'Таб 2'!D17</f>
        <v>ПО РЕАЛИЗАЦИИ ОСНОВНЫХ ПРОФЕССИОНАЛЬНЫХ ОБРАЗОВАТЕЛЬНЫХ ПРОГРАММ ПРОФЕССИОНАЛЬНОГО ОБУЧЕНИЯ - ПРОГРАММ ПРОФЕССИОНАЛЬНОЙ ПОДГОТОВКИ ПО ПРОФЕССИЯМ РАБОЧИХ, ДОЛЖНОСТЯМ СЛУЖАЩИХ</v>
      </c>
      <c r="C17" s="19">
        <f>'Таб 2'!DF17</f>
        <v>94.75</v>
      </c>
      <c r="D17" s="21" t="str">
        <f t="shared" si="0"/>
        <v>Высокое качество</v>
      </c>
    </row>
    <row r="18" spans="1:4" ht="31.5" x14ac:dyDescent="0.25">
      <c r="A18" s="52">
        <v>12</v>
      </c>
      <c r="B18" s="51" t="str">
        <f>'Таб 2'!D18</f>
        <v>ПО РЕАЛИЗАЦИИ ДОПОЛНИТЕЛЬНЫХ ПРОФЕССИОНАЛЬНЫХ ПРОГРАММ ПОВЫШЕНИЯ КВАЛИФИКАЦИИ</v>
      </c>
      <c r="C18" s="19">
        <f>'Таб 2'!DF18</f>
        <v>100</v>
      </c>
      <c r="D18" s="21" t="str">
        <f t="shared" si="0"/>
        <v>Высокое качество</v>
      </c>
    </row>
    <row r="19" spans="1:4" x14ac:dyDescent="0.25">
      <c r="A19" s="52">
        <v>13</v>
      </c>
      <c r="B19" s="51" t="str">
        <f>'Таб 2'!D19</f>
        <v>ПО ОРГАНИЗАЦИИ ОТДЫХА ДЕТЕЙ И МОЛОДЕЖИ</v>
      </c>
      <c r="C19" s="19">
        <f>'Таб 2'!DF19</f>
        <v>95</v>
      </c>
      <c r="D19" s="21" t="str">
        <f t="shared" si="0"/>
        <v>Высокое качество</v>
      </c>
    </row>
    <row r="20" spans="1:4" ht="63" x14ac:dyDescent="0.25">
      <c r="A20" s="52">
        <v>14</v>
      </c>
      <c r="B20" s="51" t="str">
        <f>'Таб 2'!D20</f>
        <v>ПО ОКАЗАНИЮ КОНСУЛЬТАТИВНОЙ, ПСИХОЛОГИЧЕСКОЙ, ПЕДАГОГИЧЕСКОЙ, ЮРИДИЧЕСКОЙ, СОЦИАЛЬНОЙ И ИНОЙ ПОМОЩИ ЛИЦАМ ИЗ ЧИСЛА ДЕТЕЙ, ЗАВЕРШИВШИХ ПРЕБЫВАНИЕ В ОРГАНИЗАЦИИ ДЛЯ ДЕТЕЙ-СИРОТ</v>
      </c>
      <c r="C20" s="19">
        <f>'Таб 2'!DF20</f>
        <v>93</v>
      </c>
      <c r="D20" s="21" t="str">
        <f t="shared" si="0"/>
        <v>Высокое качество</v>
      </c>
    </row>
    <row r="21" spans="1:4" ht="63" x14ac:dyDescent="0.25">
      <c r="A21" s="52">
        <v>15</v>
      </c>
      <c r="B21" s="51" t="str">
        <f>'Таб 2'!D21</f>
        <v>ПО ОКАЗАНИЮ КОНСУЛЬТАТИВНОЙ, ПСИХОЛОГИЧЕСКОЙ, ПЕДАГОГИЧЕСКОЙ, ЮРИДИЧЕСКОЙ, СОЦИАЛЬНОЙ И ИНОЙ ПОМОЩИ ЛИЦАМ, УСЫНОВИВШИМ (УДОЧЕРИВШИМ) ИЛИ ПРИНЯВШИМ ПОД ОПЕКУ (ПОПЕЧИТЕЛЬСТВО) РЕБЕНКА</v>
      </c>
      <c r="C21" s="19">
        <f>'Таб 2'!DF21</f>
        <v>96.500000000000014</v>
      </c>
      <c r="D21" s="21" t="str">
        <f t="shared" si="0"/>
        <v>Высокое качество</v>
      </c>
    </row>
    <row r="22" spans="1:4" ht="47.25" x14ac:dyDescent="0.25">
      <c r="A22" s="52">
        <v>16</v>
      </c>
      <c r="B22" s="51" t="str">
        <f>'Таб 2'!D22</f>
        <v xml:space="preserve">ПО ПОДГОТОВКЕ ГРАЖДАН, ВЫРАЗИВШИХ ЖЕЛАНИЕ ПРИНЯТЬ ДЕТЕЙ-СИРОТ И ДЕТЕЙ, ОСТАВШИХСЯ БЕЗ ПОПЕЧЕНИЯ РОДИТЕЛЕЙ, НА СЕМЕЙНЫЕ ФОРМЫ УСТРОЙСТВА </v>
      </c>
      <c r="C22" s="19">
        <f>'Таб 2'!DF22</f>
        <v>99.5</v>
      </c>
      <c r="D22" s="21" t="str">
        <f t="shared" si="0"/>
        <v>Высокое качество</v>
      </c>
    </row>
    <row r="23" spans="1:4" x14ac:dyDescent="0.25">
      <c r="A23" s="52">
        <v>17</v>
      </c>
      <c r="B23" s="51" t="str">
        <f>'Таб 2'!D23</f>
        <v>ПО ПСИХОЛОГО-МЕДИКО-ПЕДАГОГИЧЕСКОМУ ОБСЛЕДОВАНИЮ ДЕТЕЙ</v>
      </c>
      <c r="C23" s="19">
        <f>'Таб 2'!DF23</f>
        <v>95</v>
      </c>
      <c r="D23" s="21" t="str">
        <f t="shared" si="0"/>
        <v>Высокое качество</v>
      </c>
    </row>
    <row r="24" spans="1:4" ht="63" x14ac:dyDescent="0.25">
      <c r="A24" s="52">
        <v>18</v>
      </c>
      <c r="B24" s="51" t="str">
        <f>'Таб 2'!D24</f>
        <v xml:space="preserve">ПО ПСИХОЛОГО-ПЕДАГОГИЧЕСКОМУ КОНСУЛЬТИРОВАНИЮ ОБУЧАЮЩИХСЯ, ИХ РОДИТЕЛЕЙ (ЗАКОННЫХ ПРЕДСТАВИТЕЛЕЙ) И ПЕДАГОГИЧЕСКИХ РАБОТНИКОВ
</v>
      </c>
      <c r="C24" s="19">
        <f>'Таб 2'!DF24</f>
        <v>93</v>
      </c>
      <c r="D24" s="21" t="str">
        <f t="shared" si="0"/>
        <v>Высокое качество</v>
      </c>
    </row>
    <row r="25" spans="1:4" x14ac:dyDescent="0.25">
      <c r="A25" s="52">
        <v>19</v>
      </c>
      <c r="B25" s="51" t="str">
        <f>'Таб 2'!D25</f>
        <v>ПО ПРЕДОСТАВЛЕНИЮ ПИТАНИЯ</v>
      </c>
      <c r="C25" s="19">
        <f>'Таб 2'!DF25</f>
        <v>96.321428571428569</v>
      </c>
      <c r="D25" s="21" t="str">
        <f t="shared" si="0"/>
        <v>Высокое качество</v>
      </c>
    </row>
    <row r="26" spans="1:4" x14ac:dyDescent="0.25">
      <c r="A26" s="52">
        <v>20</v>
      </c>
      <c r="B26" s="51" t="str">
        <f>'Таб 2'!D26</f>
        <v>ПО ПРОЖИВАНИЮ В ОБЩЕЖИТИИ ОБРАЗОВАТЕЛЬНОГО УЧРЕЖДЕНИЯ</v>
      </c>
      <c r="C26" s="19">
        <f>'Таб 2'!DF26</f>
        <v>94.230769230769226</v>
      </c>
      <c r="D26" s="21" t="str">
        <f t="shared" si="0"/>
        <v>Высокое качество</v>
      </c>
    </row>
    <row r="27" spans="1:4" x14ac:dyDescent="0.25">
      <c r="A27" s="52">
        <v>21</v>
      </c>
      <c r="B27" s="51" t="str">
        <f>'Таб 2'!D27</f>
        <v>ПО ПРИСМОТРУ И УХОДУ</v>
      </c>
      <c r="C27" s="19">
        <f>'Таб 2'!DF27</f>
        <v>99.5</v>
      </c>
      <c r="D27" s="21" t="str">
        <f t="shared" si="0"/>
        <v>Высокое качество</v>
      </c>
    </row>
    <row r="28" spans="1:4" x14ac:dyDescent="0.25">
      <c r="A28" s="52">
        <v>22</v>
      </c>
      <c r="B28" s="51" t="str">
        <f>'Таб 2'!D28</f>
        <v>ПО СОДЕРЖАНИЮ ДЕТЕЙ</v>
      </c>
      <c r="C28" s="19">
        <f>'Таб 2'!DF28</f>
        <v>99</v>
      </c>
      <c r="D28" s="21" t="str">
        <f t="shared" si="0"/>
        <v>Высокое качество</v>
      </c>
    </row>
    <row r="29" spans="1:4" ht="47.25" x14ac:dyDescent="0.25">
      <c r="A29" s="52">
        <v>23</v>
      </c>
      <c r="B29" s="51" t="str">
        <f>'Таб 2'!D29</f>
        <v xml:space="preserve">ПО СОДЕРЖАНИЮ И ВОСПИТАНИЮ ДЕТЕЙ-СИРОТ И ДЕТЕЙ, ОСТАВШИХСЯ БЕЗ ПОПЕЧЕНИЯ РОДИТЕЛЕЙ, ДЕТЕЙ, НАОДЯЩИХСЯ В ТРУДНОЙ ЖИЗНЕННОЙ СИТУАЦИИ </v>
      </c>
      <c r="C29" s="19">
        <f>'Таб 2'!DF29</f>
        <v>100</v>
      </c>
      <c r="D29" s="21" t="str">
        <f t="shared" si="0"/>
        <v>Высокое качество</v>
      </c>
    </row>
    <row r="30" spans="1:4" x14ac:dyDescent="0.25">
      <c r="A30" s="52">
        <v>24</v>
      </c>
      <c r="B30" s="51" t="str">
        <f>'Таб 2'!D30</f>
        <v>ПО СОДЕРЖАНИЮ ДЕТЕЙ</v>
      </c>
      <c r="C30" s="19">
        <f>'Таб 2'!DF30</f>
        <v>98</v>
      </c>
      <c r="D30" s="21" t="str">
        <f t="shared" si="0"/>
        <v>Высокое качество</v>
      </c>
    </row>
    <row r="31" spans="1:4" ht="31.5" x14ac:dyDescent="0.25">
      <c r="A31" s="52">
        <v>25</v>
      </c>
      <c r="B31" s="51" t="str">
        <f>'Таб 2'!D31</f>
        <v xml:space="preserve">ПО СОДЕРЖАНИЮ ДЕТЕЙ (ВОСПИТАННИКИ С ОГРАНИЧЕННЫМИ ВОЗМОЖНОСТЯМИ ЗДОРОВЬЯ (ОВЗ)          </v>
      </c>
      <c r="C31" s="19">
        <f>'Таб 2'!DF31</f>
        <v>98</v>
      </c>
      <c r="D31" s="21" t="str">
        <f t="shared" si="0"/>
        <v>Высокое качество</v>
      </c>
    </row>
    <row r="32" spans="1:4" ht="31.5" x14ac:dyDescent="0.25">
      <c r="A32" s="52">
        <v>26</v>
      </c>
      <c r="B32" s="51" t="str">
        <f>'Таб 2'!D32</f>
        <v>ПО СОДЕРЖАНИЮ ДЕТЕЙ  (ВОСПИТАННИКИ С ОГРАНИЧЕННЫМИ ВОЗМОЖНОСТЯМИ ЗДОРОВЬЯ (ОВЗ)</v>
      </c>
      <c r="C32" s="19">
        <f>'Таб 2'!DF32</f>
        <v>99.9</v>
      </c>
      <c r="D32" s="21" t="str">
        <f t="shared" si="0"/>
        <v>Высокое качество</v>
      </c>
    </row>
    <row r="33" spans="1:4" ht="31.5" x14ac:dyDescent="0.25">
      <c r="A33" s="52">
        <v>27</v>
      </c>
      <c r="B33" s="51" t="str">
        <f>'Таб 2'!D33</f>
        <v xml:space="preserve">ПО КОРРЕКЦИОННО-РАЗВИВАЮЩЕЙ, КОМПЕНСИРУЮЩЕЙ И ЛОГОПЕДИЧЕСКОЙ ПОМОЩИ ОБУЧАЮЩИМСЯ  </v>
      </c>
      <c r="C33" s="19">
        <f>'Таб 2'!DF33</f>
        <v>100</v>
      </c>
      <c r="D33" s="21" t="str">
        <f t="shared" si="0"/>
        <v>Высокое качество</v>
      </c>
    </row>
    <row r="34" spans="1:4" ht="47.25" x14ac:dyDescent="0.25">
      <c r="A34" s="52">
        <v>28</v>
      </c>
      <c r="B34" s="51" t="str">
        <f>'Таб 2'!D34</f>
        <v xml:space="preserve">ПО РЕАЛИЗАЦИИ АДАПТИРОВАННЫХ ОСНОВНЫХ ОБЩЕОБРАЗОВАТЕЛЬНЫХ ПРОГРАММ НАЧАЛЬНОГО ОБЩЕГО ОБРАЗОВАНИЯ </v>
      </c>
      <c r="C34" s="19">
        <f>'Таб 2'!DF34</f>
        <v>99.875</v>
      </c>
      <c r="D34" s="21" t="str">
        <f t="shared" si="0"/>
        <v>Высокое качество</v>
      </c>
    </row>
    <row r="35" spans="1:4" ht="47.25" x14ac:dyDescent="0.25">
      <c r="A35" s="52">
        <v>29</v>
      </c>
      <c r="B35" s="51" t="str">
        <f>'Таб 2'!D35</f>
        <v>ПО РЕАЛИЗАЦИИ АДАПТИРОВАННЫХ ОСНОВНЫХ ОБЩЕОБРАЗОВАТЕЛЬНЫХ ПРОГРАММ ДЛЯ ДЕТЕЙ С УМСТВЕННОЙ ОТСТАЛОСТЬЮ</v>
      </c>
      <c r="C35" s="19">
        <f>'Таб 2'!DF35</f>
        <v>99.928571428571431</v>
      </c>
      <c r="D35" s="21" t="str">
        <f t="shared" si="0"/>
        <v>Высокое качество</v>
      </c>
    </row>
    <row r="36" spans="1:4" ht="47.25" x14ac:dyDescent="0.25">
      <c r="A36" s="52">
        <v>30</v>
      </c>
      <c r="B36" s="51" t="str">
        <f>'Таб 2'!D36</f>
        <v>ПО ПРЕДОСТАВЛЕНИЮ ДОПОЛНИТЕЛЬНОГО ОБРАЗОВАНИЯ ТЕХНИЧЕСКОЙ НАПРАВЛЕННОСТИ НА БАЗЕ ЦЕНТРА ЦИФРОВОГО ОБРАЗОВАНИЯ ДЕТЕЙ "IT-КУБ"</v>
      </c>
      <c r="C36" s="19">
        <f>'Таб 2'!DF36</f>
        <v>98</v>
      </c>
      <c r="D36" s="21" t="str">
        <f t="shared" si="0"/>
        <v>Высокое качество</v>
      </c>
    </row>
    <row r="37" spans="1:4" ht="63" x14ac:dyDescent="0.25">
      <c r="A37" s="52">
        <v>31</v>
      </c>
      <c r="B37" s="51" t="str">
        <f>'Таб 2'!D37</f>
        <v>ПО РЕАЛИЗАЦИИ ОСНОВНЫХ ПРОФЕССИОНАЛЬНЫХ ОБРАЗОВАТЕЛЬНЫХ ПРОГРАММ ПРОФЕССИОНАЛЬНОГО ОБУЧЕНИЯ - ПРОГРАММ ПРОФЕССИОНАЛЬНОЙ ПОДГОТОВКИ ПО ПРОФЕССИЯМ РАБОЧИХ, ДОЛЖНОСТЯМ СЛУЖАЩИХ (ШКОЛЬНИКИ)</v>
      </c>
      <c r="C37" s="19">
        <f>'Таб 2'!DF37</f>
        <v>97.85</v>
      </c>
      <c r="D37" s="21" t="str">
        <f t="shared" si="0"/>
        <v>Высокое качество</v>
      </c>
    </row>
    <row r="38" spans="1:4" ht="31.5" x14ac:dyDescent="0.25">
      <c r="A38" s="52">
        <v>32</v>
      </c>
      <c r="B38" s="51" t="str">
        <f>'Таб 2'!D38</f>
        <v>ПО РЕАЛИЗАЦИИ ДОПОЛНИТЕЛЬНЫХ ПРОФЕССИОНАЛЬНЫХ ПРОГРАММ ПОВЫШЕНИЯ КВАЛИФИКАЦИИ</v>
      </c>
      <c r="C38" s="19">
        <f>'Таб 2'!DF38</f>
        <v>100</v>
      </c>
      <c r="D38" s="21" t="str">
        <f t="shared" si="0"/>
        <v>Высокое качество</v>
      </c>
    </row>
    <row r="39" spans="1:4" ht="78.75" x14ac:dyDescent="0.25">
      <c r="A39" s="52">
        <v>33</v>
      </c>
      <c r="B39" s="51" t="str">
        <f>'Таб 2'!D39</f>
        <v>ПО ПРОВЕДЕНИЮ ПРОМЕЖУТОЧНОЙ ИТОГОВОЙ АТТЕСТАЦИИ ЛИЦ, ОСВАИВАЮЩИХ ОСНОВНУЮ ОБРАЗОВАТЕЛЬНУЮ ПРОГРАММУ В ФОРМЕ САМООБРАЗОВАНИЯ ИЛИ СЕМЕЙНОГО ОБРАЗОВАНИЯ ЛИБО ОБУЧАВШИХСЯ ПО НЕ ИМЕЮЩЕЙ ГОСУДАРСТВЕННОЙ АККРЕДИТАЦИИ ОБРАЗОВАТЕЛЬНОЙ ПРОГРАММЕ</v>
      </c>
      <c r="C39" s="19">
        <f>'Таб 2'!DF39</f>
        <v>100</v>
      </c>
      <c r="D39" s="21" t="str">
        <f>IF(C39&gt;=101,"Высокое качество, при возможном неэффективном использовании средств областного бюджета",
IF(C39&gt;=91,"Высокое качество",
IF(C39&gt;=81,"Качество выше среднего",
IF(C39&gt;=51,"Среднее качество","Низкое качество"))))</f>
        <v>Высокое качество</v>
      </c>
    </row>
    <row r="40" spans="1:4" ht="47.25" x14ac:dyDescent="0.25">
      <c r="A40" s="52" t="s">
        <v>597</v>
      </c>
      <c r="B40" s="51" t="str">
        <f>'Таб 2'!D40</f>
        <v xml:space="preserve">ПО ОБЕСПЕЧЕНИЮ ДЕЯТЕЛЬНОСТИ И РЕАЛИЗАЦИИ ДОПОЛНИТЕЛЬНЫХ ОБРАЗОВАТЕЛЬНЫХ ПРОГРАММ ВОЕННО-ПАТРИОТИЧЕСКОГО ВОСПИТАНИЯ НА БАЗЕ РУМЦ ВПВМ «АВАНГАРД»                                  </v>
      </c>
      <c r="C40" s="19">
        <f>'Таб 2'!DF40</f>
        <v>100</v>
      </c>
      <c r="D40" s="21" t="str">
        <f>IF(C40&gt;=101,"Высокое качество, при возможном неэффективном использовании средств областного бюджета",
IF(C40&gt;=91,"Высокое качество",
IF(C40&gt;=81,"Качество выше среднего",
IF(C40&gt;=51,"Среднее качество","Низкое качество"))))</f>
        <v>Высокое качество</v>
      </c>
    </row>
    <row r="41" spans="1:4" x14ac:dyDescent="0.25">
      <c r="A41" s="95" t="s">
        <v>47</v>
      </c>
      <c r="B41" s="95"/>
      <c r="C41" s="95"/>
      <c r="D41" s="95"/>
    </row>
    <row r="42" spans="1:4" ht="78.75" x14ac:dyDescent="0.25">
      <c r="A42" s="52">
        <v>34</v>
      </c>
      <c r="B42" s="51" t="str">
        <f>'Таб 2'!D42</f>
        <v>ПО ПРЕДОСТАВЛЕНИЮ АРХИВНЫХ СПРАВОК, АРХИВНЫХ КОПИЙ, АРХИВНЫХ ВЫПИСОК, ИНФОРМАЦИОННЫХ ПИСЕМ, СВЯЗАННЫХ С РЕАЛИЗАЦИЕЙ ЗАКОННЫХ ПРАВ И СВОБОД ГРАЖДАН И ИСПОЛНЕНИЕМ ГОСУДАРСТВЕННЫМИ ОРГАНАМИ И ОРГАНАМИ МЕСТНОГО САМОУПРАВЛЕНИЯ СВОИХ ПОЛНОМОЧИЙ</v>
      </c>
      <c r="C42" s="19">
        <f>'Таб 2'!DF42</f>
        <v>100</v>
      </c>
      <c r="D42" s="21" t="str">
        <f t="shared" si="0"/>
        <v>Высокое качество</v>
      </c>
    </row>
    <row r="43" spans="1:4" ht="47.25" x14ac:dyDescent="0.25">
      <c r="A43" s="52">
        <v>35</v>
      </c>
      <c r="B43" s="51" t="str">
        <f>'Таб 2'!D43</f>
        <v xml:space="preserve"> ПО ОРГАНИЗАЦИИ И ОСУЩЕСТВЛЕНИЮ ТРАНСПОРТНОГО ОБСЛУЖИВАНИЯ ДОЛЖНОСТНЫХ ЛИЦ, ГОСУДАРСТВЕННЫХ ОРГАНОВ И ГОСУДАРСТВЕННЫХ УЧРЕЖДЕНИЙ</v>
      </c>
      <c r="C43" s="19">
        <f>'Таб 2'!DF43</f>
        <v>100</v>
      </c>
      <c r="D43" s="21" t="str">
        <f t="shared" si="0"/>
        <v>Высокое качество</v>
      </c>
    </row>
    <row r="44" spans="1:4" ht="31.5" hidden="1" x14ac:dyDescent="0.25">
      <c r="A44" s="52">
        <v>36</v>
      </c>
      <c r="B44" s="51" t="str">
        <f>'Таб 2'!D44</f>
        <v>ПО ВЕДЕНИЮ БУХГАЛТЕРСКОГО УЧЕТА АВТОНОМНЫМИ УЧРЕЖДЕНИЯМИ, ФОРМИРОВАНИЮ РЕГИСТРОВ БУХГАЛТЕРСКОГО УЧЕТА</v>
      </c>
      <c r="C44" s="19" t="e">
        <f>'Таб 2'!DF44</f>
        <v>#DIV/0!</v>
      </c>
      <c r="D44" s="21" t="e">
        <f t="shared" si="0"/>
        <v>#DIV/0!</v>
      </c>
    </row>
    <row r="45" spans="1:4" ht="31.5" x14ac:dyDescent="0.25">
      <c r="A45" s="52">
        <v>37</v>
      </c>
      <c r="B45" s="51" t="str">
        <f>'Таб 2'!D45</f>
        <v xml:space="preserve"> ПО ВЕДЕНИЮ БУХГАЛТЕРСКОГО УЧЕТА БЮДЖЕТНЫМИ УЧРЕЖДЕНИЯМИ, ФОРМИРОВАНИЕ РЕГИСТРОВ БУХГАЛТЕРСКОГО УЧЕТА</v>
      </c>
      <c r="C45" s="19">
        <f>'Таб 2'!DF45</f>
        <v>100</v>
      </c>
      <c r="D45" s="21" t="str">
        <f t="shared" si="0"/>
        <v>Высокое качество</v>
      </c>
    </row>
    <row r="46" spans="1:4" ht="31.5" x14ac:dyDescent="0.25">
      <c r="A46" s="52">
        <v>38</v>
      </c>
      <c r="B46" s="51" t="str">
        <f>'Таб 2'!D46</f>
        <v>ПО ИНФОРМАЦИОННО-ТЕХНОЛОГИЧЕСКОМУ ОБЕСПЕЧЕНИЮ ОРГАНИЗАЦИИ ОТДЫХА И ОЗДОРОВЛЕНИЯ ДЕТЕЙ</v>
      </c>
      <c r="C46" s="19">
        <f>'Таб 2'!DF46</f>
        <v>100</v>
      </c>
      <c r="D46" s="21" t="str">
        <f t="shared" si="0"/>
        <v>Высокое качество</v>
      </c>
    </row>
    <row r="47" spans="1:4" ht="31.5" x14ac:dyDescent="0.25">
      <c r="A47" s="52">
        <v>39</v>
      </c>
      <c r="B47" s="51" t="str">
        <f>'Таб 2'!D47</f>
        <v>ПО ИНФОРМАЦИОННО-ТЕХНОЛОГИЧЕСКОМУ ОБЕСПЕЧЕНИЮ УПРАВЛЕНИЯ СИСТЕМОЙ ОБРАЗОВАНИЯ</v>
      </c>
      <c r="C47" s="19">
        <f>'Таб 2'!DF47</f>
        <v>100</v>
      </c>
      <c r="D47" s="21" t="str">
        <f t="shared" si="0"/>
        <v>Высокое качество</v>
      </c>
    </row>
    <row r="48" spans="1:4" ht="47.25" x14ac:dyDescent="0.25">
      <c r="A48" s="52">
        <v>40</v>
      </c>
      <c r="B48" s="51" t="str">
        <f>'Таб 2'!D48</f>
        <v>ПО ОРГАНИЗАЦИИ ПРОВЕДЕНИЯ ОБЩЕСТВЕННО-ЗНАЧИМЫХ МЕРОПРИЯТИЙ В СФЕРЕ ОБРАЗОВАНИЯ, НАУКИ И МОЛОДЕЖНОЙ ПОЛИТИКИ (КОНКУРСНЫЕ МЕРОПРИЯТИЯ И ГРАНТЫ)</v>
      </c>
      <c r="C48" s="19">
        <f>'Таб 2'!DF48</f>
        <v>100</v>
      </c>
      <c r="D48" s="21" t="str">
        <f t="shared" si="0"/>
        <v>Высокое качество</v>
      </c>
    </row>
    <row r="49" spans="1:4" ht="31.5" x14ac:dyDescent="0.25">
      <c r="A49" s="52">
        <v>41</v>
      </c>
      <c r="B49" s="51" t="str">
        <f>'Таб 2'!D49</f>
        <v>ПО МЕТОДИЧЕСКОМУ ОБЕСПЕЧЕНИЮ ОБРАЗОВАТЕЛЬНОЙ ДЕЯТЕЛЬНОСТИ</v>
      </c>
      <c r="C49" s="19">
        <f>'Таб 2'!DF49</f>
        <v>100</v>
      </c>
      <c r="D49" s="21" t="str">
        <f t="shared" si="0"/>
        <v>Высокое качество</v>
      </c>
    </row>
    <row r="50" spans="1:4" ht="47.25" x14ac:dyDescent="0.25">
      <c r="A50" s="52">
        <v>42</v>
      </c>
      <c r="B50" s="51" t="str">
        <f>'Таб 2'!D50</f>
        <v>ПО МЕТОДИЧЕСКОМУ СОПРОВОЖДЕНИЮ, КООРДИНАЦИИ ДЕЯТЕЛЬНОСТИ СЛУЖБ ПО ПОДГОТОВКЕ И СОПРОВОЖДЕНИЮ ЗАМЕЩАЮЩИХ СЕМЕЙ</v>
      </c>
      <c r="C50" s="19">
        <f>'Таб 2'!DF50</f>
        <v>100</v>
      </c>
      <c r="D50" s="21" t="str">
        <f t="shared" si="0"/>
        <v>Высокое качество</v>
      </c>
    </row>
    <row r="51" spans="1:4" ht="31.5" x14ac:dyDescent="0.25">
      <c r="A51" s="52">
        <v>43</v>
      </c>
      <c r="B51" s="51" t="str">
        <f>'Таб 2'!D51</f>
        <v>ПО НАУЧНО-МЕТОДИЧЕСКОМУ ОБЕСПЕЧЕНИЮ (МЕТОДИЧЕСКИЕ ПИСЬМА И РЕКОМЕНДАЦИИ)</v>
      </c>
      <c r="C51" s="19">
        <f>'Таб 2'!DF51</f>
        <v>100</v>
      </c>
      <c r="D51" s="21" t="str">
        <f t="shared" si="0"/>
        <v>Высокое качество</v>
      </c>
    </row>
    <row r="52" spans="1:4" ht="31.5" x14ac:dyDescent="0.25">
      <c r="A52" s="52">
        <v>44</v>
      </c>
      <c r="B52" s="51" t="str">
        <f>'Таб 2'!D52</f>
        <v xml:space="preserve">ПО НАУЧНО-МЕТОДИЧЕСКОМУ ОБЕСПЕЧЕНИЮ (СБОРНИКИ ЭФФЕКТИВНЫХ ПРАКТИК) </v>
      </c>
      <c r="C52" s="19">
        <f>'Таб 2'!DF52</f>
        <v>100</v>
      </c>
      <c r="D52" s="21" t="str">
        <f t="shared" si="0"/>
        <v>Высокое качество</v>
      </c>
    </row>
    <row r="53" spans="1:4" ht="63" x14ac:dyDescent="0.25">
      <c r="A53" s="52">
        <v>45</v>
      </c>
      <c r="B53" s="51" t="str">
        <f>'Таб 2'!D53</f>
        <v xml:space="preserve">ПО ОБЕСПЕЧЕНИЮ ПРОВЕДЕНИЯ ПРАКТИЧЕСКИХ ЗАНЯТИЙ ПО СОХРАНЕНИЮ ОБЪЕКТОВ ЖИВОТНОГО МИРА И СРЕДЫ ИХ ОБИТАНИЯ С ОБУЧАЮЩИМИСЯ ПРОФЕССИОНАЛЬНЫХ ОБРАЗОВАТЕЛЬНЫХ ОРГАНИЗАЦИЙ </v>
      </c>
      <c r="C53" s="19">
        <f>'Таб 2'!DF53</f>
        <v>95</v>
      </c>
      <c r="D53" s="21" t="str">
        <f t="shared" si="0"/>
        <v>Высокое качество</v>
      </c>
    </row>
    <row r="54" spans="1:4" x14ac:dyDescent="0.25">
      <c r="A54" s="52">
        <v>46</v>
      </c>
      <c r="B54" s="51" t="str">
        <f>'Таб 2'!D54</f>
        <v xml:space="preserve">ПО ОРГАНИЗАЦИИ ДЕЯТЕЛЬНОСТИ ИНКЛЮЗИВНОГО ЦЕНТРА </v>
      </c>
      <c r="C54" s="19">
        <f>'Таб 2'!DF54</f>
        <v>100</v>
      </c>
      <c r="D54" s="21" t="str">
        <f t="shared" si="0"/>
        <v>Высокое качество</v>
      </c>
    </row>
    <row r="55" spans="1:4" ht="47.25" x14ac:dyDescent="0.25">
      <c r="A55" s="52">
        <v>47</v>
      </c>
      <c r="B55" s="51" t="str">
        <f>'Таб 2'!D55</f>
        <v>ПО ОРГАНИЗАЦИИ ДЕЯТЕЛЬНОСТИ РЕГИОНАЛЬНОГО КООРДИНАЦИОННОГО ЦЕНТРА ДВИЖЕНИЯ ПРОФЕССИОНАЛЫ В МУРМАНСКОЙ ОБЛАСТИ</v>
      </c>
      <c r="C55" s="19">
        <f>'Таб 2'!DF55</f>
        <v>100</v>
      </c>
      <c r="D55" s="21" t="str">
        <f t="shared" si="0"/>
        <v>Высокое качество</v>
      </c>
    </row>
    <row r="56" spans="1:4" ht="31.5" x14ac:dyDescent="0.25">
      <c r="A56" s="52">
        <v>48</v>
      </c>
      <c r="B56" s="51" t="str">
        <f>'Таб 2'!D56</f>
        <v>ПО ОРГАНИЗАЦИИ ДЕЯТЕЛЬНОСТИ СПЕЦИАЛИЗИРОВАННОГО ЦЕНТРА КОМПЕТЕНЦИЙ</v>
      </c>
      <c r="C56" s="19">
        <f>'Таб 2'!DF56</f>
        <v>100</v>
      </c>
      <c r="D56" s="21" t="str">
        <f t="shared" si="0"/>
        <v>Высокое качество</v>
      </c>
    </row>
    <row r="57" spans="1:4" ht="31.5" x14ac:dyDescent="0.25">
      <c r="A57" s="52">
        <v>49</v>
      </c>
      <c r="B57" s="51" t="str">
        <f>'Таб 2'!D57</f>
        <v>ПО ОРГАНИЗАЦИИ ДЕЯТЕЛЬНОСТИ СПЕЦИАЛИЗИРОВАННЫХ (ПРОФИЛЬНЫХ) ЛАГЕРЕЙ</v>
      </c>
      <c r="C57" s="19">
        <f>'Таб 2'!DF57</f>
        <v>100</v>
      </c>
      <c r="D57" s="21" t="str">
        <f t="shared" si="0"/>
        <v>Высокое качество</v>
      </c>
    </row>
    <row r="58" spans="1:4" x14ac:dyDescent="0.25">
      <c r="A58" s="52">
        <v>50</v>
      </c>
      <c r="B58" s="51" t="str">
        <f>'Таб 2'!D58</f>
        <v>ПО ОРГАНИЗАЦИИ И ПРОВЕДЕНИЮ МЕРОПРИЯТИЙ</v>
      </c>
      <c r="C58" s="19">
        <f>'Таб 2'!DF58</f>
        <v>100</v>
      </c>
      <c r="D58" s="21" t="str">
        <f t="shared" si="0"/>
        <v>Высокое качество</v>
      </c>
    </row>
    <row r="59" spans="1:4" ht="110.25" x14ac:dyDescent="0.25">
      <c r="A59" s="52">
        <v>51</v>
      </c>
      <c r="B59" s="51" t="str">
        <f>'Таб 2'!D59</f>
        <v>ПО ОРГАНИЗАЦИИ И ПРОВЕДЕНИЮ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</v>
      </c>
      <c r="C59" s="19">
        <f>'Таб 2'!DF59</f>
        <v>100</v>
      </c>
      <c r="D59" s="21" t="str">
        <f t="shared" si="0"/>
        <v>Высокое качество</v>
      </c>
    </row>
    <row r="60" spans="1:4" ht="63" x14ac:dyDescent="0.25">
      <c r="A60" s="52">
        <v>52</v>
      </c>
      <c r="B60" s="51" t="str">
        <f>'Таб 2'!D60</f>
        <v>ПО ОРГАНИЗАЦИИ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v>
      </c>
      <c r="C60" s="19">
        <f>'Таб 2'!DF60</f>
        <v>100</v>
      </c>
      <c r="D60" s="21" t="str">
        <f t="shared" si="0"/>
        <v>Высокое качество</v>
      </c>
    </row>
    <row r="61" spans="1:4" ht="31.5" x14ac:dyDescent="0.25">
      <c r="A61" s="52">
        <v>53</v>
      </c>
      <c r="B61" s="51" t="str">
        <f>'Таб 2'!D61</f>
        <v>ПО ОЦЕНКЕ КАЧЕСТВА ОБРАЗОВАНИЯ (СОПРОВОЖДЕНИЕ ВПР, РПР, НИКО)</v>
      </c>
      <c r="C61" s="19">
        <f>'Таб 2'!DF61</f>
        <v>100</v>
      </c>
      <c r="D61" s="21" t="str">
        <f t="shared" si="0"/>
        <v>Высокое качество</v>
      </c>
    </row>
    <row r="62" spans="1:4" ht="47.25" x14ac:dyDescent="0.25">
      <c r="A62" s="52">
        <v>54</v>
      </c>
      <c r="B62" s="51" t="str">
        <f>'Таб 2'!D62</f>
        <v xml:space="preserve"> ПО ОРГАНИЗАЦИИ ПРОВЕДЕНИЯ ОБЩЕСТВЕННО-ЗНАЧИМЫХ МЕРОПРИЯТИЙ В СФЕРЕ ОБРАЗОВАНИЯ, НАУКИ И МОЛОДЕЖНОЙ ПОЛИТИКИ (КОНФЕРЕНЦИИ И ФОРУМЫ)</v>
      </c>
      <c r="C62" s="19">
        <f>'Таб 2'!DF62</f>
        <v>100</v>
      </c>
      <c r="D62" s="21" t="str">
        <f t="shared" si="0"/>
        <v>Высокое качество</v>
      </c>
    </row>
    <row r="63" spans="1:4" ht="47.25" x14ac:dyDescent="0.25">
      <c r="A63" s="52">
        <v>55</v>
      </c>
      <c r="B63" s="51" t="str">
        <f>'Таб 2'!D63</f>
        <v>ПО ОРГАНИЗАЦИИ ПРОВЕДЕНИЯ ОБЩЕСТВЕННО-ЗНАЧИМЫХ МЕРОПРИЯТИЙ В СФЕРЕ ОБРАЗОВАНИЯ, НАУКИ И МОЛОДЕЖНОЙ ПОЛИТИКИ (СЕМИНАРЫ, ВЕБИНАРЫ И ВКС)</v>
      </c>
      <c r="C63" s="19">
        <f>'Таб 2'!DF63</f>
        <v>100</v>
      </c>
      <c r="D63" s="21" t="str">
        <f t="shared" si="0"/>
        <v>Высокое качество</v>
      </c>
    </row>
    <row r="64" spans="1:4" ht="47.25" x14ac:dyDescent="0.25">
      <c r="A64" s="52">
        <v>56</v>
      </c>
      <c r="B64" s="51" t="str">
        <f>'Таб 2'!D64</f>
        <v>ПО ОЦЕНКЕ КАЧЕСТВА ОБРАЗОВАНИЯ (СОПРОВОЖДЕНИЕ ОЦЕНКИ КАЧЕСТВА ОКАЗАНИЯ (ВЫПОЛНЕНИЯ) ГОСУДАРСТВЕННЫХ УСЛУГ (РАБОТ) ОРГАНИЗАЦИЯМИ ПОДВЕДОМСТВЕННЫМИ МОИН МО)</v>
      </c>
      <c r="C64" s="19">
        <f>'Таб 2'!DF64</f>
        <v>100</v>
      </c>
      <c r="D64" s="21" t="str">
        <f t="shared" si="0"/>
        <v>Высокое качество</v>
      </c>
    </row>
    <row r="65" spans="1:4" x14ac:dyDescent="0.25">
      <c r="A65" s="52">
        <v>57</v>
      </c>
      <c r="B65" s="51" t="str">
        <f>'Таб 2'!D65</f>
        <v>ПО ОЦЕНКЕ КАЧЕСТВА ОБРАЗОВАНИЯ (СОПРОВОЖДЕНИЕ ГИА)</v>
      </c>
      <c r="C65" s="19">
        <f>'Таб 2'!DF65</f>
        <v>100</v>
      </c>
      <c r="D65" s="21" t="str">
        <f t="shared" si="0"/>
        <v>Высокое качество</v>
      </c>
    </row>
    <row r="66" spans="1:4" x14ac:dyDescent="0.25">
      <c r="A66" s="52">
        <v>58</v>
      </c>
      <c r="B66" s="51" t="str">
        <f>'Таб 2'!D66</f>
        <v xml:space="preserve"> ПО ОЦЕНКЕ КАЧЕСТВА ОБРАЗОВАНИЯ (РАЗРАБОТКА ДИАГНОСТИК)</v>
      </c>
      <c r="C66" s="19">
        <f>'Таб 2'!DF66</f>
        <v>100</v>
      </c>
      <c r="D66" s="21" t="str">
        <f t="shared" si="0"/>
        <v>Высокое качество</v>
      </c>
    </row>
    <row r="67" spans="1:4" x14ac:dyDescent="0.25">
      <c r="A67" s="52">
        <v>59</v>
      </c>
      <c r="B67" s="51" t="str">
        <f>'Таб 2'!D67</f>
        <v>ПО СОДЕРЖАНИЮ (ЭКСПЛУАТАЦИИ) ИМУЩЕСТВА</v>
      </c>
      <c r="C67" s="19">
        <f>'Таб 2'!DF67</f>
        <v>100</v>
      </c>
      <c r="D67" s="21" t="str">
        <f t="shared" si="0"/>
        <v>Высокое качество</v>
      </c>
    </row>
    <row r="68" spans="1:4" ht="31.5" x14ac:dyDescent="0.25">
      <c r="A68" s="52">
        <v>60</v>
      </c>
      <c r="B68" s="51" t="str">
        <f>'Таб 2'!D68</f>
        <v>ПО ИНФОРМАЦИОННО-ТЕХНОЛОГИЧЕСКОМУ ОБЕСПЕЧЕНИЮ ОБРАЗОВАТЕЛЬНОЙ ДЕЯТЕЛЬНОСТИ</v>
      </c>
      <c r="C68" s="19">
        <f>'Таб 2'!DF68</f>
        <v>100</v>
      </c>
      <c r="D68" s="21" t="str">
        <f t="shared" si="0"/>
        <v>Высокое качество</v>
      </c>
    </row>
    <row r="69" spans="1:4" ht="63" x14ac:dyDescent="0.25">
      <c r="A69" s="52">
        <v>61</v>
      </c>
      <c r="B69" s="51" t="str">
        <f>'Таб 2'!D69</f>
        <v>ПО ОРГАНИЗАЦИОННО-ТЕХНОЛОГИЧЕСКОМУ И МЕТОДИЧЕСКОМУ СОПРОВОЖДЕНИЮ НЕПРЕРЫВНОГО ПОВЫШЕНИЯ ПРОФЕССИОНАЛЬНОГО МАСТЕРСТВА ПЕДАГОГИЧЕСКИХ РАБОТНИКОВ (ЦНППМ)</v>
      </c>
      <c r="C69" s="19">
        <f>'Таб 2'!DF69</f>
        <v>100</v>
      </c>
      <c r="D69" s="21" t="str">
        <f t="shared" si="0"/>
        <v>Высокое качество</v>
      </c>
    </row>
    <row r="70" spans="1:4" ht="63" x14ac:dyDescent="0.25">
      <c r="A70" s="52">
        <v>62</v>
      </c>
      <c r="B70" s="51" t="str">
        <f>'Таб 2'!D70</f>
        <v>ПО ОРГАНИЗАЦИОННО-ТЕХНОЛОГИЧЕСКОМУ СОПРОВОЖДЕНИЮ ДЕЯТЕЛЬНОСТИ РЕГИОНАЛЬНОГО ВЕДОМСТВЕННОГО ПРОЕКТНОГО ОФИСА СИСТЕМЫ ОБРАЗОВАНИЯ МУРМАНСКОЙ ОБЛАСТИ («ПРОЕКТНЫЙ ОФИС»</v>
      </c>
      <c r="C70" s="19">
        <f>'Таб 2'!DF70</f>
        <v>99.5</v>
      </c>
      <c r="D70" s="21" t="str">
        <f t="shared" si="0"/>
        <v>Высокое качество</v>
      </c>
    </row>
    <row r="71" spans="1:4" ht="31.5" x14ac:dyDescent="0.25">
      <c r="A71" s="52">
        <v>63</v>
      </c>
      <c r="B71" s="51" t="str">
        <f>'Таб 2'!D71</f>
        <v>ПО ИНФОРМАЦИОННО-ТЕХНОЛОГИЧЕСКОМУ ОБЕСПЕЧЕНИЮ УПРАВЛЕНИЯ СИСТЕМОЙ ОБРАЗОВАНИЯ</v>
      </c>
      <c r="C71" s="19">
        <f>'Таб 2'!DF71</f>
        <v>100</v>
      </c>
      <c r="D71" s="21" t="str">
        <f t="shared" si="0"/>
        <v>Высокое качество</v>
      </c>
    </row>
    <row r="72" spans="1:4" ht="47.25" x14ac:dyDescent="0.25">
      <c r="A72" s="52">
        <v>64</v>
      </c>
      <c r="B72" s="51" t="str">
        <f>'Таб 2'!D72</f>
        <v>ПО ОРГАНИЗАЦИИ ПРОВЕДЕНИЯ ОБЩЕСТВЕННО-ЗНАЧИМЫХ МЕРОПРИЯТИЙ В СФЕРЕ ОБРАЗОВАНИЯ, НАУКИ И МОЛОДЕЖНОЙ ПОЛИТИКИ</v>
      </c>
      <c r="C72" s="19">
        <f>'Таб 2'!DF72</f>
        <v>100</v>
      </c>
      <c r="D72" s="21" t="str">
        <f t="shared" si="0"/>
        <v>Высокое качество</v>
      </c>
    </row>
    <row r="73" spans="1:4" ht="31.5" x14ac:dyDescent="0.25">
      <c r="A73" s="52">
        <v>65</v>
      </c>
      <c r="B73" s="51" t="str">
        <f>'Таб 2'!D73</f>
        <v>ПО ОРГАНИЗАЦИИ ДЕЯТЕЛЬНОСТИ ЦЕНТРА ОПЕРЕЖАЮЩЕЙ ПРОФЕССИОНАЛЬНОЙ ПОДГОТОВКИ</v>
      </c>
      <c r="C73" s="19">
        <f>'Таб 2'!DF73</f>
        <v>100</v>
      </c>
      <c r="D73" s="21" t="str">
        <f>IF(C73&gt;=101,"Высокое качество, при возможном неэффективном использовании средств областного бюджета",
IF(C73&gt;=91,"Высокое качество",
IF(C73&gt;=81,"Качество выше среднего",
IF(C73&gt;=51,"Среднее качество","Низкое качество"))))</f>
        <v>Высокое качество</v>
      </c>
    </row>
    <row r="74" spans="1:4" ht="47.25" x14ac:dyDescent="0.25">
      <c r="A74" s="52">
        <v>66</v>
      </c>
      <c r="B74" s="51" t="str">
        <f>'Таб 2'!D74</f>
        <v>ПО НАУЧНО-МЕТОДИЧЕСКОМУ ОБЕСПЕЧЕНИЮ (ИНФОРМАЦИОННО-ТЕХНОЛОГИЧЕСКОЕ И МЕТОДИЧЕСКОЕ СОПРОВОЖДЕНИЕ ВСЕРОССИЙСКОЙ ОЛИМПИАДЫ ШКОЛЬНИКОВ)</v>
      </c>
      <c r="C74" s="19">
        <f>'Таб 2'!DF74</f>
        <v>100</v>
      </c>
      <c r="D74" s="21" t="str">
        <f>IF(C74&gt;=101,"Высокое качество, при возможном неэффективном использовании средств областного бюджета",
IF(C74&gt;=91,"Высокое качество",
IF(C74&gt;=81,"Качество выше среднего",
IF(C74&gt;=51,"Среднее качество","Низкое качество"))))</f>
        <v>Высокое качество</v>
      </c>
    </row>
  </sheetData>
  <mergeCells count="3">
    <mergeCell ref="A4:D4"/>
    <mergeCell ref="A41:D41"/>
    <mergeCell ref="A6:D6"/>
  </mergeCells>
  <pageMargins left="0.7" right="0.7" top="0.75" bottom="0.75" header="0.3" footer="0.3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87"/>
  <sheetViews>
    <sheetView zoomScaleNormal="100" workbookViewId="0">
      <pane xSplit="4" ySplit="5" topLeftCell="E6" activePane="bottomRight" state="frozen"/>
      <selection pane="topRight" activeCell="D1" sqref="D1"/>
      <selection pane="bottomLeft" activeCell="A7" sqref="A7"/>
      <selection pane="bottomRight" activeCell="H11" sqref="H11"/>
    </sheetView>
  </sheetViews>
  <sheetFormatPr defaultColWidth="0" defaultRowHeight="15" x14ac:dyDescent="0.25"/>
  <cols>
    <col min="1" max="2" width="4.42578125" style="53" hidden="1" customWidth="1"/>
    <col min="3" max="3" width="7.28515625" style="73" customWidth="1"/>
    <col min="4" max="4" width="53.28515625" style="53" customWidth="1"/>
    <col min="5" max="5" width="10.7109375" style="53" customWidth="1"/>
    <col min="6" max="6" width="10.7109375" style="58" customWidth="1"/>
    <col min="7" max="109" width="10.7109375" style="53" customWidth="1"/>
    <col min="110" max="112" width="9.140625" style="53" customWidth="1"/>
    <col min="113" max="16384" width="0" style="53" hidden="1"/>
  </cols>
  <sheetData>
    <row r="1" spans="1:112" ht="18.75" x14ac:dyDescent="0.3">
      <c r="C1" s="97" t="s">
        <v>45</v>
      </c>
      <c r="D1" s="97"/>
      <c r="E1" s="54" t="e">
        <f>VLOOKUP(E2,Лист4!$B$1:$C$34,2,FALSE)</f>
        <v>#N/A</v>
      </c>
      <c r="F1" s="54" t="e">
        <f>E1</f>
        <v>#N/A</v>
      </c>
      <c r="G1" s="54" t="e">
        <f>F1</f>
        <v>#N/A</v>
      </c>
      <c r="H1" s="54">
        <f>VLOOKUP(H2,Лист4!$B$1:$C$34,2,FALSE)</f>
        <v>16</v>
      </c>
      <c r="I1" s="54">
        <f>H1</f>
        <v>16</v>
      </c>
      <c r="J1" s="54">
        <f>I1</f>
        <v>16</v>
      </c>
      <c r="K1" s="54">
        <f>VLOOKUP(K2,Лист4!$B$1:$C$34,2,FALSE)</f>
        <v>17</v>
      </c>
      <c r="L1" s="54">
        <f>K1</f>
        <v>17</v>
      </c>
      <c r="M1" s="54">
        <f>L1</f>
        <v>17</v>
      </c>
      <c r="N1" s="54">
        <f>VLOOKUP(N2,Лист4!$B$1:$C$34,2,FALSE)</f>
        <v>15</v>
      </c>
      <c r="O1" s="54">
        <f t="shared" ref="O1:R2" si="0">N1</f>
        <v>15</v>
      </c>
      <c r="P1" s="54">
        <f t="shared" si="0"/>
        <v>15</v>
      </c>
      <c r="Q1" s="54">
        <f>VLOOKUP(Q2,Лист4!$B$1:$C$35,2,FALSE)</f>
        <v>0</v>
      </c>
      <c r="R1" s="54">
        <f t="shared" si="0"/>
        <v>0</v>
      </c>
      <c r="S1" s="54">
        <f>R1</f>
        <v>0</v>
      </c>
      <c r="T1" s="54">
        <f>VLOOKUP(T2,Лист4!$B$1:$C$34,2,FALSE)</f>
        <v>12</v>
      </c>
      <c r="U1" s="54">
        <f>T1</f>
        <v>12</v>
      </c>
      <c r="V1" s="54">
        <f>U1</f>
        <v>12</v>
      </c>
      <c r="W1" s="54">
        <f>VLOOKUP(W2,Лист4!$B$1:$C$34,2,FALSE)</f>
        <v>10</v>
      </c>
      <c r="X1" s="54">
        <f>W1</f>
        <v>10</v>
      </c>
      <c r="Y1" s="54">
        <f>X1</f>
        <v>10</v>
      </c>
      <c r="Z1" s="54">
        <f>VLOOKUP(Z2,Лист4!$B$1:$C$34,2,FALSE)</f>
        <v>14</v>
      </c>
      <c r="AA1" s="54">
        <f>Z1</f>
        <v>14</v>
      </c>
      <c r="AB1" s="54">
        <f>AA1</f>
        <v>14</v>
      </c>
      <c r="AC1" s="54">
        <f>VLOOKUP(AC2,Лист4!$B$1:$C$34,2,FALSE)</f>
        <v>6</v>
      </c>
      <c r="AD1" s="54">
        <f>AC1</f>
        <v>6</v>
      </c>
      <c r="AE1" s="54">
        <f>AD1</f>
        <v>6</v>
      </c>
      <c r="AF1" s="54">
        <f>VLOOKUP(AF2,Лист4!$B$1:$C$34,2,FALSE)</f>
        <v>13</v>
      </c>
      <c r="AG1" s="54">
        <f>AF1</f>
        <v>13</v>
      </c>
      <c r="AH1" s="54">
        <f>AG1</f>
        <v>13</v>
      </c>
      <c r="AI1" s="54">
        <f>VLOOKUP(AI2,Лист4!$B$1:$C$34,2,FALSE)</f>
        <v>8</v>
      </c>
      <c r="AJ1" s="54">
        <f>AI1</f>
        <v>8</v>
      </c>
      <c r="AK1" s="54">
        <f>AJ1</f>
        <v>8</v>
      </c>
      <c r="AL1" s="54">
        <f>VLOOKUP(AL2,Лист4!$B$1:$C$34,2,FALSE)</f>
        <v>11</v>
      </c>
      <c r="AM1" s="54">
        <f>AL1</f>
        <v>11</v>
      </c>
      <c r="AN1" s="54">
        <f>AM1</f>
        <v>11</v>
      </c>
      <c r="AO1" s="54">
        <f>VLOOKUP(AO2,Лист4!$B$1:$C$34,2,FALSE)</f>
        <v>5</v>
      </c>
      <c r="AP1" s="54">
        <f>AO1</f>
        <v>5</v>
      </c>
      <c r="AQ1" s="54">
        <f>AP1</f>
        <v>5</v>
      </c>
      <c r="AR1" s="54">
        <f>VLOOKUP(AR2,Лист4!$B$1:$C$34,2,FALSE)</f>
        <v>9</v>
      </c>
      <c r="AS1" s="54">
        <f>AR1</f>
        <v>9</v>
      </c>
      <c r="AT1" s="54">
        <f>AS1</f>
        <v>9</v>
      </c>
      <c r="AU1" s="54">
        <f>VLOOKUP(AU2,Лист4!$B$1:$C$34,2,FALSE)</f>
        <v>19</v>
      </c>
      <c r="AV1" s="54">
        <f>AU1</f>
        <v>19</v>
      </c>
      <c r="AW1" s="54">
        <f>AV1</f>
        <v>19</v>
      </c>
      <c r="AX1" s="54">
        <f>VLOOKUP(AX2,Лист4!$B$1:$C$34,2,FALSE)</f>
        <v>20</v>
      </c>
      <c r="AY1" s="54">
        <f>AX1</f>
        <v>20</v>
      </c>
      <c r="AZ1" s="54">
        <f>AY1</f>
        <v>20</v>
      </c>
      <c r="BA1" s="54">
        <f>VLOOKUP(BA2,Лист4!$B$1:$C$34,2,FALSE)</f>
        <v>23</v>
      </c>
      <c r="BB1" s="54">
        <f>BA1</f>
        <v>23</v>
      </c>
      <c r="BC1" s="54">
        <f>BB1</f>
        <v>23</v>
      </c>
      <c r="BD1" s="54">
        <f>VLOOKUP(BD2,Лист4!$B$1:$C$34,2,FALSE)</f>
        <v>33</v>
      </c>
      <c r="BE1" s="54">
        <f>BD1</f>
        <v>33</v>
      </c>
      <c r="BF1" s="54">
        <f>BE1</f>
        <v>33</v>
      </c>
      <c r="BG1" s="54">
        <f>VLOOKUP(BG2,Лист4!$B$1:$C$34,2,FALSE)</f>
        <v>28</v>
      </c>
      <c r="BH1" s="54">
        <f>BG1</f>
        <v>28</v>
      </c>
      <c r="BI1" s="54">
        <f>BH1</f>
        <v>28</v>
      </c>
      <c r="BJ1" s="54">
        <f>VLOOKUP(BJ2,Лист4!$B$1:$C$34,2,FALSE)</f>
        <v>30</v>
      </c>
      <c r="BK1" s="54">
        <f>BJ1</f>
        <v>30</v>
      </c>
      <c r="BL1" s="54">
        <f>BK1</f>
        <v>30</v>
      </c>
      <c r="BM1" s="54">
        <f>VLOOKUP(BM2,Лист4!$B$1:$C$34,2,FALSE)</f>
        <v>22</v>
      </c>
      <c r="BN1" s="54">
        <f>BM1</f>
        <v>22</v>
      </c>
      <c r="BO1" s="54">
        <f>BN1</f>
        <v>22</v>
      </c>
      <c r="BP1" s="54">
        <f>VLOOKUP(BP2,Лист4!$B$1:$C$34,2,FALSE)</f>
        <v>24</v>
      </c>
      <c r="BQ1" s="54">
        <f>BP1</f>
        <v>24</v>
      </c>
      <c r="BR1" s="54">
        <f>BQ1</f>
        <v>24</v>
      </c>
      <c r="BS1" s="54">
        <f>VLOOKUP(BS2,Лист4!$B$1:$C$34,2,FALSE)</f>
        <v>25</v>
      </c>
      <c r="BT1" s="54">
        <f>BS1</f>
        <v>25</v>
      </c>
      <c r="BU1" s="54">
        <f>BT1</f>
        <v>25</v>
      </c>
      <c r="BV1" s="54">
        <f>VLOOKUP(BV2,Лист4!$B$1:$C$34,2,FALSE)</f>
        <v>31</v>
      </c>
      <c r="BW1" s="54">
        <f>BV1</f>
        <v>31</v>
      </c>
      <c r="BX1" s="54">
        <f>BW1</f>
        <v>31</v>
      </c>
      <c r="BY1" s="54">
        <f>VLOOKUP(BY2,Лист4!$B$1:$C$34,2,FALSE)</f>
        <v>29</v>
      </c>
      <c r="BZ1" s="54">
        <f>BY1</f>
        <v>29</v>
      </c>
      <c r="CA1" s="54">
        <f>BZ1</f>
        <v>29</v>
      </c>
      <c r="CB1" s="54">
        <f>VLOOKUP(CB2,Лист4!$B$1:$C$34,2,FALSE)</f>
        <v>27</v>
      </c>
      <c r="CC1" s="54">
        <f>CB1</f>
        <v>27</v>
      </c>
      <c r="CD1" s="54">
        <f>CC1</f>
        <v>27</v>
      </c>
      <c r="CE1" s="54">
        <f>VLOOKUP(CE2,Лист4!$B$1:$C$34,2,FALSE)</f>
        <v>34</v>
      </c>
      <c r="CF1" s="54">
        <f>CE1</f>
        <v>34</v>
      </c>
      <c r="CG1" s="54">
        <f>CF1</f>
        <v>34</v>
      </c>
      <c r="CH1" s="54">
        <f>VLOOKUP(CH2,Лист4!$B$1:$C$34,2,FALSE)</f>
        <v>32</v>
      </c>
      <c r="CI1" s="54">
        <f>CH1</f>
        <v>32</v>
      </c>
      <c r="CJ1" s="54">
        <f>CI1</f>
        <v>32</v>
      </c>
      <c r="CK1" s="54">
        <f>VLOOKUP(CK2,Лист4!$B$1:$C$34,2,FALSE)</f>
        <v>26</v>
      </c>
      <c r="CL1" s="54">
        <f>CK1</f>
        <v>26</v>
      </c>
      <c r="CM1" s="54">
        <f>CL1</f>
        <v>26</v>
      </c>
      <c r="CN1" s="54">
        <f>VLOOKUP(CN2,Лист4!$B$1:$C$34,2,FALSE)</f>
        <v>21</v>
      </c>
      <c r="CO1" s="54">
        <f>CN1</f>
        <v>21</v>
      </c>
      <c r="CP1" s="54">
        <f>CO1</f>
        <v>21</v>
      </c>
      <c r="CQ1" s="54">
        <f>VLOOKUP(CQ2,Лист4!$B$1:$C$34,2,FALSE)</f>
        <v>37</v>
      </c>
      <c r="CR1" s="54">
        <f>CQ1</f>
        <v>37</v>
      </c>
      <c r="CS1" s="54">
        <f>CR1</f>
        <v>37</v>
      </c>
      <c r="CT1" s="54">
        <f>VLOOKUP(CT2,Лист4!$B$1:$C$34,2,FALSE)</f>
        <v>36</v>
      </c>
      <c r="CU1" s="54">
        <f>CT1</f>
        <v>36</v>
      </c>
      <c r="CV1" s="54">
        <f>CU1</f>
        <v>36</v>
      </c>
      <c r="CW1" s="54">
        <f>VLOOKUP(CW2,Лист4!$B$1:$C$34,2,FALSE)</f>
        <v>38</v>
      </c>
      <c r="CX1" s="54">
        <f>CW1</f>
        <v>38</v>
      </c>
      <c r="CY1" s="54">
        <f>CX1</f>
        <v>38</v>
      </c>
      <c r="CZ1" s="54">
        <f>VLOOKUP(CZ2,Лист4!$B$1:$C$34,2,FALSE)</f>
        <v>35</v>
      </c>
      <c r="DA1" s="54">
        <f>CZ1</f>
        <v>35</v>
      </c>
      <c r="DB1" s="54">
        <f>DA1</f>
        <v>35</v>
      </c>
      <c r="DC1" s="54">
        <f>VLOOKUP(DC2,Лист4!$B$1:$C$34,2,FALSE)</f>
        <v>18</v>
      </c>
      <c r="DD1" s="54">
        <f>DC1</f>
        <v>18</v>
      </c>
      <c r="DE1" s="54">
        <f>DD1</f>
        <v>18</v>
      </c>
    </row>
    <row r="2" spans="1:112" ht="18.75" x14ac:dyDescent="0.3">
      <c r="C2" s="55"/>
      <c r="D2" s="56"/>
      <c r="E2" s="57" t="e">
        <f>VLOOKUP(E3,Лист4!$A$1:$C$34,2,FALSE)</f>
        <v>#N/A</v>
      </c>
      <c r="F2" s="57" t="e">
        <f>E2</f>
        <v>#N/A</v>
      </c>
      <c r="G2" s="57" t="e">
        <f>F2</f>
        <v>#N/A</v>
      </c>
      <c r="H2" s="57" t="str">
        <f>VLOOKUP(H3,Лист4!$A$1:$C$34,2,FALSE)</f>
        <v>!цко</v>
      </c>
      <c r="I2" s="57" t="str">
        <f>H2</f>
        <v>!цко</v>
      </c>
      <c r="J2" s="57" t="str">
        <f>I2</f>
        <v>!цко</v>
      </c>
      <c r="K2" s="57" t="str">
        <f>VLOOKUP(K3,Лист4!$A$1:$C$34,2,FALSE)</f>
        <v>!цппмс</v>
      </c>
      <c r="L2" s="57" t="str">
        <f>K2</f>
        <v>!цппмс</v>
      </c>
      <c r="M2" s="57" t="str">
        <f>L2</f>
        <v>!цппмс</v>
      </c>
      <c r="N2" s="57" t="str">
        <f>VLOOKUP(N3,Лист4!$A$1:$C$34,2,FALSE)</f>
        <v>!скк</v>
      </c>
      <c r="O2" s="57" t="str">
        <f t="shared" si="0"/>
        <v>!скк</v>
      </c>
      <c r="P2" s="57" t="str">
        <f t="shared" si="0"/>
        <v>!скк</v>
      </c>
      <c r="Q2" s="57" t="str">
        <f>VLOOKUP(Q3,Лист4!$A$1:$C$35,2,FALSE)</f>
        <v>сош_289</v>
      </c>
      <c r="R2" s="57" t="str">
        <f>Q2</f>
        <v>сош_289</v>
      </c>
      <c r="S2" s="57" t="str">
        <f>R2</f>
        <v>сош_289</v>
      </c>
      <c r="T2" s="57" t="str">
        <f>VLOOKUP(T3,Лист4!$A$1:$C$34,2,FALSE)</f>
        <v>!мурмкши3</v>
      </c>
      <c r="U2" s="57" t="str">
        <f>T2</f>
        <v>!мурмкши3</v>
      </c>
      <c r="V2" s="57" t="str">
        <f>U2</f>
        <v>!мурмкши3</v>
      </c>
      <c r="W2" s="57" t="str">
        <f>VLOOKUP(W3,Лист4!$A$1:$C$34,2,FALSE)</f>
        <v>!минкши</v>
      </c>
      <c r="X2" s="57" t="str">
        <f>W2</f>
        <v>!минкши</v>
      </c>
      <c r="Y2" s="57" t="str">
        <f>X2</f>
        <v>!минкши</v>
      </c>
      <c r="Z2" s="57" t="str">
        <f>VLOOKUP(Z3,Лист4!$A$1:$C$34,2,FALSE)</f>
        <v>!оленкши</v>
      </c>
      <c r="AA2" s="57" t="str">
        <f>Z2</f>
        <v>!оленкши</v>
      </c>
      <c r="AB2" s="57" t="str">
        <f>AA2</f>
        <v>!оленкши</v>
      </c>
      <c r="AC2" s="57" t="str">
        <f>VLOOKUP(AC3,Лист4!$A$1:$C$34,2,FALSE)</f>
        <v>!зсши</v>
      </c>
      <c r="AD2" s="57" t="str">
        <f>AC2</f>
        <v>!зсши</v>
      </c>
      <c r="AE2" s="57" t="str">
        <f>AD2</f>
        <v>!зсши</v>
      </c>
      <c r="AF2" s="57" t="str">
        <f>VLOOKUP(AF3,Лист4!$A$1:$C$34,2,FALSE)</f>
        <v>!мурмкш1</v>
      </c>
      <c r="AG2" s="57" t="str">
        <f>AF2</f>
        <v>!мурмкш1</v>
      </c>
      <c r="AH2" s="57" t="str">
        <f>AG2</f>
        <v>!мурмкш1</v>
      </c>
      <c r="AI2" s="57" t="str">
        <f>VLOOKUP(AI3,Лист4!$A$1:$C$34,2,FALSE)</f>
        <v>!кандкши</v>
      </c>
      <c r="AJ2" s="57" t="str">
        <f>AI2</f>
        <v>!кандкши</v>
      </c>
      <c r="AK2" s="57" t="str">
        <f>AJ2</f>
        <v>!кандкши</v>
      </c>
      <c r="AL2" s="57" t="str">
        <f>VLOOKUP(AL3,Лист4!$A$1:$C$34,2,FALSE)</f>
        <v>!мончкш</v>
      </c>
      <c r="AM2" s="57" t="str">
        <f>AL2</f>
        <v>!мончкш</v>
      </c>
      <c r="AN2" s="57" t="str">
        <f>AM2</f>
        <v>!мончкш</v>
      </c>
      <c r="AO2" s="57" t="str">
        <f>VLOOKUP(AO3,Лист4!$A$1:$C$34,2,FALSE)</f>
        <v>!всош18</v>
      </c>
      <c r="AP2" s="57" t="str">
        <f>AO2</f>
        <v>!всош18</v>
      </c>
      <c r="AQ2" s="57" t="str">
        <f>AP2</f>
        <v>!всош18</v>
      </c>
      <c r="AR2" s="57" t="str">
        <f>VLOOKUP(AR3,Лист4!$A$1:$C$34,2,FALSE)</f>
        <v>!кильдкши</v>
      </c>
      <c r="AS2" s="57" t="str">
        <f>AR2</f>
        <v>!кильдкши</v>
      </c>
      <c r="AT2" s="57" t="str">
        <f>AS2</f>
        <v>!кильдкши</v>
      </c>
      <c r="AU2" s="57" t="str">
        <f>VLOOKUP(AU3,Лист4!$A$1:$C$34,2,FALSE)</f>
        <v>гапоу_апк</v>
      </c>
      <c r="AV2" s="57" t="str">
        <f>AU2</f>
        <v>гапоу_апк</v>
      </c>
      <c r="AW2" s="57" t="str">
        <f>AV2</f>
        <v>гапоу_апк</v>
      </c>
      <c r="AX2" s="57" t="str">
        <f>VLOOKUP(AX3,Лист4!$A$1:$C$34,2,FALSE)</f>
        <v>гапоу_кик</v>
      </c>
      <c r="AY2" s="57" t="str">
        <f>AX2</f>
        <v>гапоу_кик</v>
      </c>
      <c r="AZ2" s="57" t="str">
        <f>AY2</f>
        <v>гапоу_кик</v>
      </c>
      <c r="BA2" s="57" t="str">
        <f>VLOOKUP(BA3,Лист4!$A$1:$C$34,2,FALSE)</f>
        <v>гапоу_ктк</v>
      </c>
      <c r="BB2" s="57" t="str">
        <f>BA2</f>
        <v>гапоу_ктк</v>
      </c>
      <c r="BC2" s="57" t="str">
        <f>BB2</f>
        <v>гапоу_ктк</v>
      </c>
      <c r="BD2" s="57" t="str">
        <f>VLOOKUP(BD3,Лист4!$A$1:$C$34,2,FALSE)</f>
        <v>гапоу_пэк</v>
      </c>
      <c r="BE2" s="57" t="str">
        <f>BD2</f>
        <v>гапоу_пэк</v>
      </c>
      <c r="BF2" s="57" t="str">
        <f>BE2</f>
        <v>гапоу_пэк</v>
      </c>
      <c r="BG2" s="57" t="str">
        <f>VLOOKUP(BG3,Лист4!$A$1:$C$34,2,FALSE)</f>
        <v>гапоу_мпк</v>
      </c>
      <c r="BH2" s="57" t="str">
        <f>BG2</f>
        <v>гапоу_мпк</v>
      </c>
      <c r="BI2" s="57" t="str">
        <f>BH2</f>
        <v>гапоу_мпк</v>
      </c>
      <c r="BJ2" s="57" t="str">
        <f>VLOOKUP(BJ3,Лист4!$A$1:$C$34,2,FALSE)</f>
        <v>гапоу_мткс</v>
      </c>
      <c r="BK2" s="57" t="str">
        <f>BJ2</f>
        <v>гапоу_мткс</v>
      </c>
      <c r="BL2" s="57" t="str">
        <f>BK2</f>
        <v>гапоу_мткс</v>
      </c>
      <c r="BM2" s="57" t="str">
        <f>VLOOKUP(BM3,Лист4!$A$1:$C$34,2,FALSE)</f>
        <v>гапоу_кпк</v>
      </c>
      <c r="BN2" s="57" t="str">
        <f>BM2</f>
        <v>гапоу_кпк</v>
      </c>
      <c r="BO2" s="57" t="str">
        <f>BN2</f>
        <v>гапоу_кпк</v>
      </c>
      <c r="BP2" s="57" t="str">
        <f>VLOOKUP(BP3,Лист4!$A$1:$C$34,2,FALSE)</f>
        <v>гапоу_мик</v>
      </c>
      <c r="BQ2" s="57" t="str">
        <f>BP2</f>
        <v>гапоу_мик</v>
      </c>
      <c r="BR2" s="57" t="str">
        <f>BQ2</f>
        <v>гапоу_мик</v>
      </c>
      <c r="BS2" s="57" t="str">
        <f>VLOOKUP(BS3,Лист4!$A$1:$C$34,2,FALSE)</f>
        <v>гапоу_мкэиит</v>
      </c>
      <c r="BT2" s="57" t="str">
        <f>BS2</f>
        <v>гапоу_мкэиит</v>
      </c>
      <c r="BU2" s="57" t="str">
        <f>BT2</f>
        <v>гапоу_мкэиит</v>
      </c>
      <c r="BV2" s="57" t="str">
        <f>VLOOKUP(BV3,Лист4!$A$1:$C$34,2,FALSE)</f>
        <v>гапоу_огпк</v>
      </c>
      <c r="BW2" s="57" t="str">
        <f>BV2</f>
        <v>гапоу_огпк</v>
      </c>
      <c r="BX2" s="57" t="str">
        <f>BW2</f>
        <v>гапоу_огпк</v>
      </c>
      <c r="BY2" s="57" t="str">
        <f>VLOOKUP(BY3,Лист4!$A$1:$C$34,2,FALSE)</f>
        <v>гапоу_мск</v>
      </c>
      <c r="BZ2" s="57" t="str">
        <f>BY2</f>
        <v>гапоу_мск</v>
      </c>
      <c r="CA2" s="57" t="str">
        <f>BZ2</f>
        <v>гапоу_мск</v>
      </c>
      <c r="CB2" s="57" t="str">
        <f>VLOOKUP(CB3,Лист4!$A$1:$C$34,2,FALSE)</f>
        <v>гапоу_монпк</v>
      </c>
      <c r="CC2" s="57" t="str">
        <f>CB2</f>
        <v>гапоу_монпк</v>
      </c>
      <c r="CD2" s="57" t="str">
        <f>CC2</f>
        <v>гапоу_монпк</v>
      </c>
      <c r="CE2" s="57" t="str">
        <f>VLOOKUP(CE3,Лист4!$A$1:$C$34,2,FALSE)</f>
        <v>гапоу_скфкис</v>
      </c>
      <c r="CF2" s="57" t="str">
        <f>CE2</f>
        <v>гапоу_скфкис</v>
      </c>
      <c r="CG2" s="57" t="str">
        <f>CF2</f>
        <v>гапоу_скфкис</v>
      </c>
      <c r="CH2" s="57" t="str">
        <f>VLOOKUP(CH3,Лист4!$A$1:$C$34,2,FALSE)</f>
        <v>гапоу_ппт</v>
      </c>
      <c r="CI2" s="57" t="str">
        <f>CH2</f>
        <v>гапоу_ппт</v>
      </c>
      <c r="CJ2" s="57" t="str">
        <f>CI2</f>
        <v>гапоу_ппт</v>
      </c>
      <c r="CK2" s="57" t="str">
        <f>VLOOKUP(CK3,Лист4!$A$1:$C$34,2,FALSE)</f>
        <v>гапоу_ммк</v>
      </c>
      <c r="CL2" s="57" t="str">
        <f>CK2</f>
        <v>гапоу_ммк</v>
      </c>
      <c r="CM2" s="57" t="str">
        <f>CL2</f>
        <v>гапоу_ммк</v>
      </c>
      <c r="CN2" s="57" t="str">
        <f>VLOOKUP(CN3,Лист4!$A$1:$C$34,2,FALSE)</f>
        <v>гапоу_кмк</v>
      </c>
      <c r="CO2" s="57" t="str">
        <f>CN2</f>
        <v>гапоу_кмк</v>
      </c>
      <c r="CP2" s="57" t="str">
        <f>CO2</f>
        <v>гапоу_кмк</v>
      </c>
      <c r="CQ2" s="57" t="str">
        <f>VLOOKUP(CQ3,Лист4!$A$1:$C$34,2,FALSE)</f>
        <v>цпд_журавушка</v>
      </c>
      <c r="CR2" s="57" t="str">
        <f>CQ2</f>
        <v>цпд_журавушка</v>
      </c>
      <c r="CS2" s="57" t="str">
        <f>CR2</f>
        <v>цпд_журавушка</v>
      </c>
      <c r="CT2" s="57" t="str">
        <f>VLOOKUP(CT3,Лист4!$A$1:$C$34,2,FALSE)</f>
        <v>цпд_берег</v>
      </c>
      <c r="CU2" s="57" t="str">
        <f>CT2</f>
        <v>цпд_берег</v>
      </c>
      <c r="CV2" s="57" t="str">
        <f>CU2</f>
        <v>цпд_берег</v>
      </c>
      <c r="CW2" s="57" t="str">
        <f>VLOOKUP(CW3,Лист4!$A$1:$C$34,2,FALSE)</f>
        <v>цпд_ровесник</v>
      </c>
      <c r="CX2" s="57" t="str">
        <f>CW2</f>
        <v>цпд_ровесник</v>
      </c>
      <c r="CY2" s="57" t="str">
        <f>CX2</f>
        <v>цпд_ровесник</v>
      </c>
      <c r="CZ2" s="57" t="str">
        <f>VLOOKUP(CZ3,Лист4!$A$1:$C$34,2,FALSE)</f>
        <v>лапландия</v>
      </c>
      <c r="DA2" s="57" t="str">
        <f>CZ2</f>
        <v>лапландия</v>
      </c>
      <c r="DB2" s="57" t="str">
        <f>DA2</f>
        <v>лапландия</v>
      </c>
      <c r="DC2" s="57" t="str">
        <f>VLOOKUP(DC3,Лист4!$A$1:$C$34,2,FALSE)</f>
        <v>гандвиг</v>
      </c>
      <c r="DD2" s="57" t="str">
        <f>DC2</f>
        <v>гандвиг</v>
      </c>
      <c r="DE2" s="57" t="str">
        <f>DD2</f>
        <v>гандвиг</v>
      </c>
    </row>
    <row r="3" spans="1:112" s="58" customFormat="1" ht="81.75" customHeight="1" x14ac:dyDescent="0.25">
      <c r="C3" s="98" t="s">
        <v>1</v>
      </c>
      <c r="D3" s="98" t="s">
        <v>2</v>
      </c>
      <c r="E3" s="101" t="s">
        <v>595</v>
      </c>
      <c r="F3" s="101"/>
      <c r="G3" s="101"/>
      <c r="H3" s="101" t="s">
        <v>4</v>
      </c>
      <c r="I3" s="101"/>
      <c r="J3" s="101"/>
      <c r="K3" s="101" t="s">
        <v>175</v>
      </c>
      <c r="L3" s="101"/>
      <c r="M3" s="101"/>
      <c r="N3" s="101" t="s">
        <v>176</v>
      </c>
      <c r="O3" s="101"/>
      <c r="P3" s="101"/>
      <c r="Q3" s="101" t="s">
        <v>592</v>
      </c>
      <c r="R3" s="101"/>
      <c r="S3" s="101"/>
      <c r="T3" s="102" t="s">
        <v>177</v>
      </c>
      <c r="U3" s="103"/>
      <c r="V3" s="104"/>
      <c r="W3" s="102" t="s">
        <v>178</v>
      </c>
      <c r="X3" s="103"/>
      <c r="Y3" s="104"/>
      <c r="Z3" s="102" t="s">
        <v>179</v>
      </c>
      <c r="AA3" s="103"/>
      <c r="AB3" s="104"/>
      <c r="AC3" s="101" t="s">
        <v>180</v>
      </c>
      <c r="AD3" s="101"/>
      <c r="AE3" s="101"/>
      <c r="AF3" s="101" t="s">
        <v>181</v>
      </c>
      <c r="AG3" s="101"/>
      <c r="AH3" s="101"/>
      <c r="AI3" s="101" t="s">
        <v>182</v>
      </c>
      <c r="AJ3" s="101"/>
      <c r="AK3" s="101"/>
      <c r="AL3" s="101" t="s">
        <v>183</v>
      </c>
      <c r="AM3" s="101"/>
      <c r="AN3" s="101"/>
      <c r="AO3" s="101" t="s">
        <v>206</v>
      </c>
      <c r="AP3" s="101"/>
      <c r="AQ3" s="101"/>
      <c r="AR3" s="101" t="s">
        <v>184</v>
      </c>
      <c r="AS3" s="101"/>
      <c r="AT3" s="101"/>
      <c r="AU3" s="101" t="s">
        <v>185</v>
      </c>
      <c r="AV3" s="101"/>
      <c r="AW3" s="101"/>
      <c r="AX3" s="101" t="s">
        <v>186</v>
      </c>
      <c r="AY3" s="101"/>
      <c r="AZ3" s="101"/>
      <c r="BA3" s="101" t="s">
        <v>187</v>
      </c>
      <c r="BB3" s="101"/>
      <c r="BC3" s="101"/>
      <c r="BD3" s="102" t="s">
        <v>188</v>
      </c>
      <c r="BE3" s="103"/>
      <c r="BF3" s="104"/>
      <c r="BG3" s="101" t="s">
        <v>189</v>
      </c>
      <c r="BH3" s="101"/>
      <c r="BI3" s="101"/>
      <c r="BJ3" s="101" t="s">
        <v>190</v>
      </c>
      <c r="BK3" s="101"/>
      <c r="BL3" s="101"/>
      <c r="BM3" s="101" t="s">
        <v>191</v>
      </c>
      <c r="BN3" s="101"/>
      <c r="BO3" s="101"/>
      <c r="BP3" s="101" t="s">
        <v>192</v>
      </c>
      <c r="BQ3" s="101"/>
      <c r="BR3" s="101"/>
      <c r="BS3" s="101" t="s">
        <v>193</v>
      </c>
      <c r="BT3" s="101"/>
      <c r="BU3" s="101"/>
      <c r="BV3" s="101" t="s">
        <v>194</v>
      </c>
      <c r="BW3" s="101"/>
      <c r="BX3" s="101"/>
      <c r="BY3" s="101" t="s">
        <v>195</v>
      </c>
      <c r="BZ3" s="101"/>
      <c r="CA3" s="101"/>
      <c r="CB3" s="101" t="s">
        <v>196</v>
      </c>
      <c r="CC3" s="101"/>
      <c r="CD3" s="101"/>
      <c r="CE3" s="101" t="s">
        <v>197</v>
      </c>
      <c r="CF3" s="101"/>
      <c r="CG3" s="101"/>
      <c r="CH3" s="101" t="s">
        <v>198</v>
      </c>
      <c r="CI3" s="101"/>
      <c r="CJ3" s="101"/>
      <c r="CK3" s="101" t="s">
        <v>199</v>
      </c>
      <c r="CL3" s="101"/>
      <c r="CM3" s="101"/>
      <c r="CN3" s="101" t="s">
        <v>200</v>
      </c>
      <c r="CO3" s="101"/>
      <c r="CP3" s="101"/>
      <c r="CQ3" s="101" t="s">
        <v>201</v>
      </c>
      <c r="CR3" s="101"/>
      <c r="CS3" s="101"/>
      <c r="CT3" s="101" t="s">
        <v>202</v>
      </c>
      <c r="CU3" s="101"/>
      <c r="CV3" s="101"/>
      <c r="CW3" s="101" t="s">
        <v>203</v>
      </c>
      <c r="CX3" s="101"/>
      <c r="CY3" s="101"/>
      <c r="CZ3" s="101" t="s">
        <v>204</v>
      </c>
      <c r="DA3" s="101"/>
      <c r="DB3" s="101"/>
      <c r="DC3" s="101" t="s">
        <v>205</v>
      </c>
      <c r="DD3" s="101"/>
      <c r="DE3" s="101"/>
      <c r="DF3" s="105" t="s">
        <v>36</v>
      </c>
      <c r="DG3" s="106"/>
      <c r="DH3" s="107"/>
    </row>
    <row r="4" spans="1:112" s="58" customFormat="1" ht="24" customHeight="1" x14ac:dyDescent="0.25">
      <c r="C4" s="99"/>
      <c r="D4" s="100"/>
      <c r="E4" s="59" t="s">
        <v>37</v>
      </c>
      <c r="F4" s="59" t="s">
        <v>38</v>
      </c>
      <c r="G4" s="59" t="s">
        <v>39</v>
      </c>
      <c r="H4" s="59" t="s">
        <v>37</v>
      </c>
      <c r="I4" s="59" t="s">
        <v>38</v>
      </c>
      <c r="J4" s="59" t="s">
        <v>39</v>
      </c>
      <c r="K4" s="59" t="s">
        <v>37</v>
      </c>
      <c r="L4" s="59" t="s">
        <v>38</v>
      </c>
      <c r="M4" s="59" t="s">
        <v>39</v>
      </c>
      <c r="N4" s="59" t="s">
        <v>37</v>
      </c>
      <c r="O4" s="59" t="s">
        <v>38</v>
      </c>
      <c r="P4" s="59" t="s">
        <v>39</v>
      </c>
      <c r="Q4" s="59" t="s">
        <v>37</v>
      </c>
      <c r="R4" s="59" t="s">
        <v>38</v>
      </c>
      <c r="S4" s="59" t="s">
        <v>39</v>
      </c>
      <c r="T4" s="59" t="s">
        <v>37</v>
      </c>
      <c r="U4" s="59" t="s">
        <v>38</v>
      </c>
      <c r="V4" s="59" t="s">
        <v>39</v>
      </c>
      <c r="W4" s="59" t="s">
        <v>37</v>
      </c>
      <c r="X4" s="59" t="s">
        <v>38</v>
      </c>
      <c r="Y4" s="59" t="s">
        <v>39</v>
      </c>
      <c r="Z4" s="59" t="s">
        <v>37</v>
      </c>
      <c r="AA4" s="59" t="s">
        <v>38</v>
      </c>
      <c r="AB4" s="59" t="s">
        <v>39</v>
      </c>
      <c r="AC4" s="59" t="s">
        <v>37</v>
      </c>
      <c r="AD4" s="59" t="s">
        <v>38</v>
      </c>
      <c r="AE4" s="59" t="s">
        <v>39</v>
      </c>
      <c r="AF4" s="59" t="s">
        <v>37</v>
      </c>
      <c r="AG4" s="59" t="s">
        <v>38</v>
      </c>
      <c r="AH4" s="59" t="s">
        <v>39</v>
      </c>
      <c r="AI4" s="59" t="s">
        <v>37</v>
      </c>
      <c r="AJ4" s="59" t="s">
        <v>38</v>
      </c>
      <c r="AK4" s="59" t="s">
        <v>39</v>
      </c>
      <c r="AL4" s="59" t="s">
        <v>37</v>
      </c>
      <c r="AM4" s="59" t="s">
        <v>38</v>
      </c>
      <c r="AN4" s="59" t="s">
        <v>39</v>
      </c>
      <c r="AO4" s="59" t="s">
        <v>37</v>
      </c>
      <c r="AP4" s="59" t="s">
        <v>38</v>
      </c>
      <c r="AQ4" s="59" t="s">
        <v>39</v>
      </c>
      <c r="AR4" s="59" t="s">
        <v>37</v>
      </c>
      <c r="AS4" s="59" t="s">
        <v>38</v>
      </c>
      <c r="AT4" s="59" t="s">
        <v>39</v>
      </c>
      <c r="AU4" s="59" t="s">
        <v>37</v>
      </c>
      <c r="AV4" s="59" t="s">
        <v>38</v>
      </c>
      <c r="AW4" s="59" t="s">
        <v>39</v>
      </c>
      <c r="AX4" s="59" t="s">
        <v>37</v>
      </c>
      <c r="AY4" s="59" t="s">
        <v>38</v>
      </c>
      <c r="AZ4" s="59" t="s">
        <v>39</v>
      </c>
      <c r="BA4" s="59" t="s">
        <v>37</v>
      </c>
      <c r="BB4" s="59" t="s">
        <v>38</v>
      </c>
      <c r="BC4" s="59" t="s">
        <v>39</v>
      </c>
      <c r="BD4" s="59" t="s">
        <v>37</v>
      </c>
      <c r="BE4" s="59" t="s">
        <v>38</v>
      </c>
      <c r="BF4" s="59" t="s">
        <v>39</v>
      </c>
      <c r="BG4" s="59" t="s">
        <v>37</v>
      </c>
      <c r="BH4" s="59" t="s">
        <v>38</v>
      </c>
      <c r="BI4" s="59" t="s">
        <v>39</v>
      </c>
      <c r="BJ4" s="59" t="s">
        <v>37</v>
      </c>
      <c r="BK4" s="59" t="s">
        <v>38</v>
      </c>
      <c r="BL4" s="59" t="s">
        <v>39</v>
      </c>
      <c r="BM4" s="59" t="s">
        <v>37</v>
      </c>
      <c r="BN4" s="59" t="s">
        <v>38</v>
      </c>
      <c r="BO4" s="59" t="s">
        <v>39</v>
      </c>
      <c r="BP4" s="59" t="s">
        <v>37</v>
      </c>
      <c r="BQ4" s="59" t="s">
        <v>38</v>
      </c>
      <c r="BR4" s="59" t="s">
        <v>39</v>
      </c>
      <c r="BS4" s="59" t="s">
        <v>37</v>
      </c>
      <c r="BT4" s="59" t="s">
        <v>38</v>
      </c>
      <c r="BU4" s="59" t="s">
        <v>39</v>
      </c>
      <c r="BV4" s="59" t="s">
        <v>37</v>
      </c>
      <c r="BW4" s="59" t="s">
        <v>38</v>
      </c>
      <c r="BX4" s="59" t="s">
        <v>39</v>
      </c>
      <c r="BY4" s="59" t="s">
        <v>37</v>
      </c>
      <c r="BZ4" s="59" t="s">
        <v>38</v>
      </c>
      <c r="CA4" s="59" t="s">
        <v>39</v>
      </c>
      <c r="CB4" s="59" t="s">
        <v>37</v>
      </c>
      <c r="CC4" s="59" t="s">
        <v>38</v>
      </c>
      <c r="CD4" s="59" t="s">
        <v>39</v>
      </c>
      <c r="CE4" s="59" t="s">
        <v>37</v>
      </c>
      <c r="CF4" s="59" t="s">
        <v>38</v>
      </c>
      <c r="CG4" s="59" t="s">
        <v>39</v>
      </c>
      <c r="CH4" s="59" t="s">
        <v>37</v>
      </c>
      <c r="CI4" s="59" t="s">
        <v>38</v>
      </c>
      <c r="CJ4" s="59" t="s">
        <v>39</v>
      </c>
      <c r="CK4" s="59" t="s">
        <v>37</v>
      </c>
      <c r="CL4" s="59" t="s">
        <v>38</v>
      </c>
      <c r="CM4" s="59" t="s">
        <v>39</v>
      </c>
      <c r="CN4" s="59" t="s">
        <v>37</v>
      </c>
      <c r="CO4" s="59" t="s">
        <v>38</v>
      </c>
      <c r="CP4" s="59" t="s">
        <v>39</v>
      </c>
      <c r="CQ4" s="59" t="s">
        <v>37</v>
      </c>
      <c r="CR4" s="59" t="s">
        <v>38</v>
      </c>
      <c r="CS4" s="59" t="s">
        <v>39</v>
      </c>
      <c r="CT4" s="59" t="s">
        <v>37</v>
      </c>
      <c r="CU4" s="59" t="s">
        <v>38</v>
      </c>
      <c r="CV4" s="59" t="s">
        <v>39</v>
      </c>
      <c r="CW4" s="59" t="s">
        <v>37</v>
      </c>
      <c r="CX4" s="59" t="s">
        <v>38</v>
      </c>
      <c r="CY4" s="59" t="s">
        <v>39</v>
      </c>
      <c r="CZ4" s="59" t="s">
        <v>37</v>
      </c>
      <c r="DA4" s="59" t="s">
        <v>38</v>
      </c>
      <c r="DB4" s="59" t="s">
        <v>39</v>
      </c>
      <c r="DC4" s="59" t="s">
        <v>37</v>
      </c>
      <c r="DD4" s="59" t="s">
        <v>38</v>
      </c>
      <c r="DE4" s="59" t="s">
        <v>39</v>
      </c>
      <c r="DF4" s="108"/>
      <c r="DG4" s="109"/>
      <c r="DH4" s="110"/>
    </row>
    <row r="5" spans="1:112" s="60" customFormat="1" ht="11.25" customHeight="1" x14ac:dyDescent="0.25">
      <c r="C5" s="61"/>
      <c r="D5" s="62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  <c r="CP5" s="63"/>
      <c r="CQ5" s="63"/>
      <c r="CR5" s="63"/>
      <c r="CS5" s="63"/>
      <c r="CT5" s="63"/>
      <c r="CU5" s="63"/>
      <c r="CV5" s="63"/>
      <c r="CW5" s="63"/>
      <c r="CX5" s="63"/>
      <c r="CY5" s="63"/>
      <c r="CZ5" s="63"/>
      <c r="DA5" s="63"/>
      <c r="DB5" s="63"/>
      <c r="DC5" s="63"/>
      <c r="DD5" s="63"/>
      <c r="DE5" s="63"/>
      <c r="DF5" s="64"/>
      <c r="DG5" s="65"/>
      <c r="DH5" s="66"/>
    </row>
    <row r="6" spans="1:112" s="67" customFormat="1" ht="18.75" customHeight="1" x14ac:dyDescent="0.25">
      <c r="C6" s="68"/>
      <c r="D6" s="69" t="s">
        <v>594</v>
      </c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70"/>
      <c r="DG6" s="71"/>
      <c r="DH6" s="72"/>
    </row>
    <row r="7" spans="1:112" s="75" customFormat="1" ht="30" customHeight="1" x14ac:dyDescent="0.25">
      <c r="A7" s="75" t="s">
        <v>207</v>
      </c>
      <c r="B7" s="75">
        <v>1</v>
      </c>
      <c r="C7" s="76">
        <v>1</v>
      </c>
      <c r="D7" s="77" t="s">
        <v>462</v>
      </c>
      <c r="E7" s="78">
        <v>0</v>
      </c>
      <c r="F7" s="78">
        <v>0</v>
      </c>
      <c r="G7" s="78">
        <v>0</v>
      </c>
      <c r="H7" s="78">
        <f>IFERROR(VLOOKUP($B7,Китог!$A$3:$AL$68,H$1,FALSE),"")</f>
        <v>0</v>
      </c>
      <c r="I7" s="78">
        <f>IFERROR(VLOOKUP(I$2&amp;"_"&amp;$B7,Лист4!$I$2:$M$141,5,FALSE),0)</f>
        <v>0</v>
      </c>
      <c r="J7" s="78">
        <f>IF(AND(H7&gt;0,I7&gt;0),(H7+I7)/2*100,H7*100)</f>
        <v>0</v>
      </c>
      <c r="K7" s="78">
        <f>IFERROR(VLOOKUP($B7,Китог!$A$3:$AL$68,K$1,FALSE),"")</f>
        <v>0</v>
      </c>
      <c r="L7" s="78">
        <f>IFERROR(VLOOKUP(L$2&amp;"_"&amp;$B7,Лист4!$I$2:$M$141,5,FALSE),0)</f>
        <v>0</v>
      </c>
      <c r="M7" s="78">
        <f>IF(AND(K7&gt;0,L7&gt;0),(K7+L7)/2*100,K7*100)</f>
        <v>0</v>
      </c>
      <c r="N7" s="78">
        <f>IFERROR(VLOOKUP($B7,Китог!$A$3:$AL$68,N$1,FALSE),"")</f>
        <v>0</v>
      </c>
      <c r="O7" s="78">
        <f>IFERROR(VLOOKUP(O$2&amp;"_"&amp;$B7,Лист4!$I$2:$M$141,5,FALSE),0)</f>
        <v>0</v>
      </c>
      <c r="P7" s="78">
        <f>IF(AND(N7&gt;0,O7&gt;0),(N7+O7)/2*100,N7*100)</f>
        <v>0</v>
      </c>
      <c r="Q7" s="78">
        <v>0</v>
      </c>
      <c r="R7" s="78">
        <f>IFERROR(VLOOKUP(R$2&amp;"_"&amp;$B7,Лист4!$I$2:$M$141,5,FALSE),0)</f>
        <v>0</v>
      </c>
      <c r="S7" s="78">
        <f>IF(AND(Q7&gt;0,R7&gt;0),(Q7+R7)/2*100,Q7*100)</f>
        <v>0</v>
      </c>
      <c r="T7" s="78">
        <f>IFERROR(VLOOKUP($B7,Китог!$A$3:$AL$68,T$1,FALSE),"")</f>
        <v>0</v>
      </c>
      <c r="U7" s="78">
        <f>IFERROR(VLOOKUP(U$2&amp;"_"&amp;$B7,Лист4!$I$2:$M$141,5,FALSE),0)</f>
        <v>0</v>
      </c>
      <c r="V7" s="78">
        <f>IF(AND(T7&gt;0,U7&gt;0),(T7+U7)/2*100,T7*100)</f>
        <v>0</v>
      </c>
      <c r="W7" s="78">
        <v>1</v>
      </c>
      <c r="X7" s="78">
        <v>1</v>
      </c>
      <c r="Y7" s="78">
        <f>IF(AND(W7&gt;0,X7&gt;0),(W7+X7)/2*100,W7*100)</f>
        <v>100</v>
      </c>
      <c r="Z7" s="78">
        <v>0</v>
      </c>
      <c r="AA7" s="78">
        <v>0</v>
      </c>
      <c r="AB7" s="78">
        <f>IF(AND(Z7&gt;0,AA7&gt;0),(Z7+AA7)/2*100,Z7*100)</f>
        <v>0</v>
      </c>
      <c r="AC7" s="78">
        <f>IFERROR(VLOOKUP($B7,Китог!$A$3:$AL$68,AC$1,FALSE),"")</f>
        <v>0</v>
      </c>
      <c r="AD7" s="78">
        <f>IFERROR(VLOOKUP(AD$2&amp;"_"&amp;$B7,Лист4!$I$2:$M$141,5,FALSE),0)</f>
        <v>0</v>
      </c>
      <c r="AE7" s="78">
        <f>IF(AND(AC7&gt;0,AD7&gt;0),(AC7+AD7)/2*100,AC7*100)</f>
        <v>0</v>
      </c>
      <c r="AF7" s="78">
        <f>IFERROR(VLOOKUP($B7,Китог!$A$3:$AL$68,AF$1,FALSE),"")</f>
        <v>0</v>
      </c>
      <c r="AG7" s="78">
        <f>IFERROR(VLOOKUP(AG$2&amp;"_"&amp;$B7,Лист4!$I$2:$M$141,5,FALSE),0)</f>
        <v>0</v>
      </c>
      <c r="AH7" s="78">
        <f>IF(AND(AF7&gt;0,AG7&gt;0),(AF7+AG7)/2*100,AF7*100)</f>
        <v>0</v>
      </c>
      <c r="AI7" s="78">
        <f>IFERROR(VLOOKUP($B7,Китог!$A$3:$AL$68,AI$1,FALSE),"")</f>
        <v>0</v>
      </c>
      <c r="AJ7" s="78">
        <f>IFERROR(VLOOKUP(AJ$2&amp;"_"&amp;$B7,Лист4!$I$2:$M$141,5,FALSE),0)</f>
        <v>0</v>
      </c>
      <c r="AK7" s="78">
        <f>IF(AND(AI7&gt;0,AJ7&gt;0),(AI7+AJ7)/2*100,AI7*100)</f>
        <v>0</v>
      </c>
      <c r="AL7" s="78">
        <f>IFERROR(VLOOKUP($B7,Китог!$A$3:$AL$68,AL$1,FALSE),"")</f>
        <v>0</v>
      </c>
      <c r="AM7" s="78">
        <f>IFERROR(VLOOKUP(AM$2&amp;"_"&amp;$B7,Лист4!$I$2:$M$141,5,FALSE),0)</f>
        <v>0</v>
      </c>
      <c r="AN7" s="78">
        <f>IF(AND(AL7&gt;0,AM7&gt;0),(AL7+AM7)/2*100,AL7*100)</f>
        <v>0</v>
      </c>
      <c r="AO7" s="78">
        <f>IFERROR(VLOOKUP($B7,Китог!$A$3:$AL$68,AO$1,FALSE),"")</f>
        <v>0</v>
      </c>
      <c r="AP7" s="78">
        <f>IFERROR(VLOOKUP(AP$2&amp;"_"&amp;$B7,Лист4!$I$2:$M$141,5,FALSE),0)</f>
        <v>0</v>
      </c>
      <c r="AQ7" s="78">
        <f>IF(AND(AO7&gt;0,AP7&gt;0),(AO7+AP7)/2*100,AO7*100)</f>
        <v>0</v>
      </c>
      <c r="AR7" s="78">
        <f>IFERROR(VLOOKUP($B7,Китог!$A$3:$AL$68,AR$1,FALSE),"")</f>
        <v>0</v>
      </c>
      <c r="AS7" s="78">
        <f>IFERROR(VLOOKUP(AS$2&amp;"_"&amp;$B7,Лист4!$I$2:$M$141,5,FALSE),0)</f>
        <v>0</v>
      </c>
      <c r="AT7" s="78">
        <f>IF(AND(AR7&gt;0,AS7&gt;0),(AR7+AS7)/2*100,AR7*100)</f>
        <v>0</v>
      </c>
      <c r="AU7" s="78">
        <f>IFERROR(VLOOKUP($B7,Китог!$A$3:$AL$68,AU$1,FALSE),"")</f>
        <v>0</v>
      </c>
      <c r="AV7" s="78">
        <f>IFERROR(VLOOKUP(AV$2&amp;"_"&amp;$B7,Лист4!$I$2:$M$141,5,FALSE),0)</f>
        <v>0</v>
      </c>
      <c r="AW7" s="78">
        <f>IF(AND(AU7&gt;0,AV7&gt;0),(AU7+AV7)/2*100,AU7*100)</f>
        <v>0</v>
      </c>
      <c r="AX7" s="78">
        <f>IFERROR(VLOOKUP($B7,Китог!$A$3:$AL$68,AX$1,FALSE),"")</f>
        <v>0</v>
      </c>
      <c r="AY7" s="78">
        <f>IFERROR(VLOOKUP(AY$2&amp;"_"&amp;$B7,Лист4!$I$2:$M$141,5,FALSE),0)</f>
        <v>0</v>
      </c>
      <c r="AZ7" s="78">
        <f>IF(AND(AX7&gt;0,AY7&gt;0),(AX7+AY7)/2*100,AX7*100)</f>
        <v>0</v>
      </c>
      <c r="BA7" s="78">
        <f>IFERROR(VLOOKUP($B7,Китог!$A$3:$AL$68,BA$1,FALSE),"")</f>
        <v>0</v>
      </c>
      <c r="BB7" s="78">
        <f>IFERROR(VLOOKUP(BB$2&amp;"_"&amp;$B7,Лист4!$I$2:$M$141,5,FALSE),0)</f>
        <v>0</v>
      </c>
      <c r="BC7" s="78">
        <f>IF(AND(BA7&gt;0,BB7&gt;0),(BA7+BB7)/2*100,BA7*100)</f>
        <v>0</v>
      </c>
      <c r="BD7" s="78">
        <f>IFERROR(VLOOKUP($B7,Китог!$A$3:$AL$68,BD$1,FALSE),"")</f>
        <v>0</v>
      </c>
      <c r="BE7" s="78">
        <f>IFERROR(VLOOKUP(BE$2&amp;"_"&amp;$B7,Лист4!$I$2:$M$141,5,FALSE),0)</f>
        <v>0</v>
      </c>
      <c r="BF7" s="78">
        <f>IF(AND(BD7&gt;0,BE7&gt;0),(BD7+BE7)/2*100,BD7*100)</f>
        <v>0</v>
      </c>
      <c r="BG7" s="78">
        <f>IFERROR(VLOOKUP($B7,Китог!$A$3:$AL$68,BG$1,FALSE),"")</f>
        <v>0</v>
      </c>
      <c r="BH7" s="78">
        <f>IFERROR(VLOOKUP(BH$2&amp;"_"&amp;$B7,Лист4!$I$2:$M$141,5,FALSE),0)</f>
        <v>0</v>
      </c>
      <c r="BI7" s="78">
        <f>IF(AND(BG7&gt;0,BH7&gt;0),(BG7+BH7)/2*100,BG7*100)</f>
        <v>0</v>
      </c>
      <c r="BJ7" s="78">
        <f>IFERROR(VLOOKUP($B7,Китог!$A$3:$AL$68,BJ$1,FALSE),"")</f>
        <v>0</v>
      </c>
      <c r="BK7" s="78">
        <f>IFERROR(VLOOKUP(BK$2&amp;"_"&amp;$B7,Лист4!$I$2:$M$141,5,FALSE),0)</f>
        <v>0</v>
      </c>
      <c r="BL7" s="78">
        <f>IF(AND(BJ7&gt;0,BK7&gt;0),(BJ7+BK7)/2*100,BJ7*100)</f>
        <v>0</v>
      </c>
      <c r="BM7" s="78">
        <f>IFERROR(VLOOKUP($B7,Китог!$A$3:$AL$68,BM$1,FALSE),"")</f>
        <v>0</v>
      </c>
      <c r="BN7" s="78">
        <f>IFERROR(VLOOKUP(BN$2&amp;"_"&amp;$B7,Лист4!$I$2:$M$141,5,FALSE),0)</f>
        <v>0</v>
      </c>
      <c r="BO7" s="78">
        <f>IF(AND(BM7&gt;0,BN7&gt;0),(BM7+BN7)/2*100,BM7*100)</f>
        <v>0</v>
      </c>
      <c r="BP7" s="78">
        <f>IFERROR(VLOOKUP($B7,Китог!$A$3:$AL$68,BP$1,FALSE),"")</f>
        <v>0</v>
      </c>
      <c r="BQ7" s="78">
        <f>IFERROR(VLOOKUP(BQ$2&amp;"_"&amp;$B7,Лист4!$I$2:$M$141,5,FALSE),0)</f>
        <v>0</v>
      </c>
      <c r="BR7" s="78">
        <f>IF(AND(BP7&gt;0,BQ7&gt;0),(BP7+BQ7)/2*100,BP7*100)</f>
        <v>0</v>
      </c>
      <c r="BS7" s="78">
        <f>IFERROR(VLOOKUP($B7,Китог!$A$3:$AL$68,BS$1,FALSE),"")</f>
        <v>0</v>
      </c>
      <c r="BT7" s="78">
        <f>IFERROR(VLOOKUP(BT$2&amp;"_"&amp;$B7,Лист4!$I$2:$M$141,5,FALSE),0)</f>
        <v>0</v>
      </c>
      <c r="BU7" s="78">
        <f>IF(AND(BS7&gt;0,BT7&gt;0),(BS7+BT7)/2*100,BS7*100)</f>
        <v>0</v>
      </c>
      <c r="BV7" s="78">
        <f>IFERROR(VLOOKUP($B7,Китог!$A$3:$AL$68,BV$1,FALSE),"")</f>
        <v>0</v>
      </c>
      <c r="BW7" s="78">
        <f>IFERROR(VLOOKUP(BW$2&amp;"_"&amp;$B7,Лист4!$I$2:$M$141,5,FALSE),0)</f>
        <v>0</v>
      </c>
      <c r="BX7" s="78">
        <f>IF(AND(BV7&gt;0,BW7&gt;0),(BV7+BW7)/2*100,BV7*100)</f>
        <v>0</v>
      </c>
      <c r="BY7" s="78">
        <f>IFERROR(VLOOKUP($B7,Китог!$A$3:$AL$68,BY$1,FALSE),"")</f>
        <v>0</v>
      </c>
      <c r="BZ7" s="78">
        <f>IFERROR(VLOOKUP(BZ$2&amp;"_"&amp;$B7,Лист4!$I$2:$M$141,5,FALSE),0)</f>
        <v>0</v>
      </c>
      <c r="CA7" s="78">
        <f>IF(AND(BY7&gt;0,BZ7&gt;0),(BY7+BZ7)/2*100,BY7*100)</f>
        <v>0</v>
      </c>
      <c r="CB7" s="78">
        <f>IFERROR(VLOOKUP($B7,Китог!$A$3:$AL$68,CB$1,FALSE),"")</f>
        <v>0</v>
      </c>
      <c r="CC7" s="78">
        <f>IFERROR(VLOOKUP(CC$2&amp;"_"&amp;$B7,Лист4!$I$2:$M$141,5,FALSE),0)</f>
        <v>0</v>
      </c>
      <c r="CD7" s="78">
        <f>IF(AND(CB7&gt;0,CC7&gt;0),(CB7+CC7)/2*100,CB7*100)</f>
        <v>0</v>
      </c>
      <c r="CE7" s="78">
        <f>IFERROR(VLOOKUP($B7,Китог!$A$3:$AL$68,CE$1,FALSE),"")</f>
        <v>0</v>
      </c>
      <c r="CF7" s="78">
        <f>IFERROR(VLOOKUP(CF$2&amp;"_"&amp;$B7,Лист4!$I$2:$M$141,5,FALSE),0)</f>
        <v>0</v>
      </c>
      <c r="CG7" s="78">
        <f>IF(AND(CE7&gt;0,CF7&gt;0),(CE7+CF7)/2*100,CE7*100)</f>
        <v>0</v>
      </c>
      <c r="CH7" s="78">
        <f>IFERROR(VLOOKUP($B7,Китог!$A$3:$AL$68,CH$1,FALSE),"")</f>
        <v>0</v>
      </c>
      <c r="CI7" s="78">
        <f>IFERROR(VLOOKUP(CI$2&amp;"_"&amp;$B7,Лист4!$I$2:$M$141,5,FALSE),0)</f>
        <v>0</v>
      </c>
      <c r="CJ7" s="78">
        <f>IF(AND(CH7&gt;0,CI7&gt;0),(CH7+CI7)/2*100,CH7*100)</f>
        <v>0</v>
      </c>
      <c r="CK7" s="78">
        <f>IFERROR(VLOOKUP($B7,Китог!$A$3:$AL$68,CK$1,FALSE),"")</f>
        <v>0</v>
      </c>
      <c r="CL7" s="78">
        <f>IFERROR(VLOOKUP(CL$2&amp;"_"&amp;$B7,Лист4!$I$2:$M$141,5,FALSE),0)</f>
        <v>0</v>
      </c>
      <c r="CM7" s="78">
        <f>IF(AND(CK7&gt;0,CL7&gt;0),(CK7+CL7)/2*100,CK7*100)</f>
        <v>0</v>
      </c>
      <c r="CN7" s="78">
        <f>IFERROR(VLOOKUP($B7,Китог!$A$3:$AL$68,CN$1,FALSE),"")</f>
        <v>0</v>
      </c>
      <c r="CO7" s="78">
        <f>IFERROR(VLOOKUP(CO$2&amp;"_"&amp;$B7,Лист4!$I$2:$M$141,5,FALSE),0)</f>
        <v>0</v>
      </c>
      <c r="CP7" s="78">
        <f>IF(AND(CN7&gt;0,CO7&gt;0),(CN7+CO7)/2*100,CN7*100)</f>
        <v>0</v>
      </c>
      <c r="CQ7" s="78">
        <f>IFERROR(VLOOKUP($B7,Китог!$A$3:$AL$68,CQ$1,FALSE),"")</f>
        <v>0</v>
      </c>
      <c r="CR7" s="78">
        <f>IFERROR(VLOOKUP(CR$2&amp;"_"&amp;$B7,Лист4!$I$2:$M$141,5,FALSE),0)</f>
        <v>0</v>
      </c>
      <c r="CS7" s="78">
        <f>IF(AND(CQ7&gt;0,CR7&gt;0),(CQ7+CR7)/2*100,CQ7*100)</f>
        <v>0</v>
      </c>
      <c r="CT7" s="78">
        <f>IFERROR(VLOOKUP($B7,Китог!$A$3:$AL$68,CT$1,FALSE),"")</f>
        <v>0</v>
      </c>
      <c r="CU7" s="78">
        <f>IFERROR(VLOOKUP(CU$2&amp;"_"&amp;$B7,Лист4!$I$2:$M$141,5,FALSE),0)</f>
        <v>0</v>
      </c>
      <c r="CV7" s="78">
        <f>IF(AND(CT7&gt;0,CU7&gt;0),(CT7+CU7)/2*100,CT7*100)</f>
        <v>0</v>
      </c>
      <c r="CW7" s="78">
        <f>IFERROR(VLOOKUP($B7,Китог!$A$3:$AL$68,CW$1,FALSE),"")</f>
        <v>0</v>
      </c>
      <c r="CX7" s="78">
        <f>IFERROR(VLOOKUP(CX$2&amp;"_"&amp;$B7,Лист4!$I$2:$M$141,5,FALSE),0)</f>
        <v>0</v>
      </c>
      <c r="CY7" s="78">
        <f>IF(AND(CW7&gt;0,CX7&gt;0),(CW7+CX7)/2*100,CW7*100)</f>
        <v>0</v>
      </c>
      <c r="CZ7" s="78">
        <f>IFERROR(VLOOKUP($B7,Китог!$A$3:$AL$68,CZ$1,FALSE),"")</f>
        <v>0</v>
      </c>
      <c r="DA7" s="78">
        <f>IFERROR(VLOOKUP(DA$2&amp;"_"&amp;$B7,Лист4!$I$2:$M$141,5,FALSE),0)</f>
        <v>0</v>
      </c>
      <c r="DB7" s="78">
        <f>IF(AND(CZ7&gt;0,DA7&gt;0),(CZ7+DA7)/2*100,CZ7*100)</f>
        <v>0</v>
      </c>
      <c r="DC7" s="78">
        <f>IFERROR(VLOOKUP($B7,Китог!$A$3:$AL$68,DC$1,FALSE),"")</f>
        <v>0</v>
      </c>
      <c r="DD7" s="78">
        <f>IFERROR(VLOOKUP(DD$2&amp;"_"&amp;$B7,Лист4!$I$2:$M$141,5,FALSE),0)</f>
        <v>0</v>
      </c>
      <c r="DE7" s="78">
        <f>IF(AND(DC7&gt;0,DD7&gt;0),(DC7+DD7)/2*100,DC7*100)</f>
        <v>0</v>
      </c>
      <c r="DF7" s="111">
        <f>AVERAGEIF(E7:DE7,"&gt;1,1")</f>
        <v>100</v>
      </c>
      <c r="DG7" s="111"/>
      <c r="DH7" s="111"/>
    </row>
    <row r="8" spans="1:112" s="75" customFormat="1" ht="30" customHeight="1" x14ac:dyDescent="0.25">
      <c r="A8" s="75" t="s">
        <v>207</v>
      </c>
      <c r="B8" s="75">
        <v>2</v>
      </c>
      <c r="C8" s="79">
        <v>2</v>
      </c>
      <c r="D8" s="77" t="s">
        <v>463</v>
      </c>
      <c r="E8" s="78">
        <v>0</v>
      </c>
      <c r="F8" s="78">
        <v>0</v>
      </c>
      <c r="G8" s="78">
        <v>0</v>
      </c>
      <c r="H8" s="78">
        <f>IFERROR(VLOOKUP($B8,Китог!$A$3:$AL$68,H$1,FALSE),"")</f>
        <v>0</v>
      </c>
      <c r="I8" s="78">
        <f>IFERROR(VLOOKUP(I$2&amp;"_"&amp;$B8,Лист4!$I$2:$M$141,5,FALSE),0)</f>
        <v>0</v>
      </c>
      <c r="J8" s="78">
        <f t="shared" ref="J8:J72" si="1">IF(AND(H8&gt;0,I8&gt;0),(H8+I8)/2*100,H8*100)</f>
        <v>0</v>
      </c>
      <c r="K8" s="78">
        <f>IFERROR(VLOOKUP($B8,Китог!$A$3:$AL$68,K$1,FALSE),"")</f>
        <v>0</v>
      </c>
      <c r="L8" s="78">
        <f>IFERROR(VLOOKUP(L$2&amp;"_"&amp;$B8,Лист4!$I$2:$M$141,5,FALSE),0)</f>
        <v>0</v>
      </c>
      <c r="M8" s="78">
        <f t="shared" ref="M8:M72" si="2">IF(AND(K8&gt;0,L8&gt;0),(K8+L8)/2*100,K8*100)</f>
        <v>0</v>
      </c>
      <c r="N8" s="78">
        <f>IFERROR(VLOOKUP($B8,Китог!$A$3:$AL$68,N$1,FALSE),"")</f>
        <v>0</v>
      </c>
      <c r="O8" s="78">
        <f>IFERROR(VLOOKUP(O$2&amp;"_"&amp;$B8,Лист4!$I$2:$M$141,5,FALSE),0)</f>
        <v>0</v>
      </c>
      <c r="P8" s="78">
        <f t="shared" ref="P8:P71" si="3">IF(AND(N8&gt;0,O8&gt;0),(N8+O8)/2*100,N8*100)</f>
        <v>0</v>
      </c>
      <c r="Q8" s="78">
        <v>1</v>
      </c>
      <c r="R8" s="78">
        <v>0.79</v>
      </c>
      <c r="S8" s="78">
        <f t="shared" ref="S8:S38" si="4">IF(AND(Q8&gt;0,R8&gt;0),(Q8+R8)/2*100,Q8*100)</f>
        <v>89.5</v>
      </c>
      <c r="T8" s="78">
        <v>0</v>
      </c>
      <c r="U8" s="78">
        <v>0</v>
      </c>
      <c r="V8" s="78">
        <f t="shared" ref="V8:V72" si="5">IF(AND(T8&gt;0,U8&gt;0),(T8+U8)/2*100,T8*100)</f>
        <v>0</v>
      </c>
      <c r="W8" s="78">
        <v>1</v>
      </c>
      <c r="X8" s="78">
        <v>0.87</v>
      </c>
      <c r="Y8" s="78">
        <f t="shared" ref="Y8:Y72" si="6">IF(AND(W8&gt;0,X8&gt;0),(W8+X8)/2*100,W8*100)</f>
        <v>93.5</v>
      </c>
      <c r="Z8" s="78">
        <v>0</v>
      </c>
      <c r="AA8" s="78">
        <v>0</v>
      </c>
      <c r="AB8" s="78">
        <f t="shared" ref="AB8:AB72" si="7">IF(AND(Z8&gt;0,AA8&gt;0),(Z8+AA8)/2*100,Z8*100)</f>
        <v>0</v>
      </c>
      <c r="AC8" s="78">
        <v>1</v>
      </c>
      <c r="AD8" s="78">
        <v>0.95</v>
      </c>
      <c r="AE8" s="78">
        <f t="shared" ref="AE8:AE72" si="8">IF(AND(AC8&gt;0,AD8&gt;0),(AC8+AD8)/2*100,AC8*100)</f>
        <v>97.5</v>
      </c>
      <c r="AF8" s="78">
        <v>0</v>
      </c>
      <c r="AG8" s="78">
        <v>0</v>
      </c>
      <c r="AH8" s="78">
        <f t="shared" ref="AH8:AH72" si="9">IF(AND(AF8&gt;0,AG8&gt;0),(AF8+AG8)/2*100,AF8*100)</f>
        <v>0</v>
      </c>
      <c r="AI8" s="78">
        <v>0</v>
      </c>
      <c r="AJ8" s="78">
        <v>0</v>
      </c>
      <c r="AK8" s="78">
        <f t="shared" ref="AK8:AK72" si="10">IF(AND(AI8&gt;0,AJ8&gt;0),(AI8+AJ8)/2*100,AI8*100)</f>
        <v>0</v>
      </c>
      <c r="AL8" s="78">
        <v>0</v>
      </c>
      <c r="AM8" s="78">
        <v>0</v>
      </c>
      <c r="AN8" s="78">
        <f t="shared" ref="AN8:AN72" si="11">IF(AND(AL8&gt;0,AM8&gt;0),(AL8+AM8)/2*100,AL8*100)</f>
        <v>0</v>
      </c>
      <c r="AO8" s="78">
        <f>IFERROR(VLOOKUP($B8,Китог!$A$3:$AL$68,AO$1,FALSE),"")</f>
        <v>0</v>
      </c>
      <c r="AP8" s="78">
        <f>IFERROR(VLOOKUP(AP$2&amp;"_"&amp;$B8,Лист4!$I$2:$M$141,5,FALSE),0)</f>
        <v>0</v>
      </c>
      <c r="AQ8" s="78">
        <f t="shared" ref="AQ8:AQ72" si="12">IF(AND(AO8&gt;0,AP8&gt;0),(AO8+AP8)/2*100,AO8*100)</f>
        <v>0</v>
      </c>
      <c r="AR8" s="78">
        <v>0</v>
      </c>
      <c r="AS8" s="78">
        <v>0</v>
      </c>
      <c r="AT8" s="78">
        <f t="shared" ref="AT8:AT72" si="13">IF(AND(AR8&gt;0,AS8&gt;0),(AR8+AS8)/2*100,AR8*100)</f>
        <v>0</v>
      </c>
      <c r="AU8" s="78">
        <f>IFERROR(VLOOKUP($B8,Китог!$A$3:$AL$68,AU$1,FALSE),"")</f>
        <v>0</v>
      </c>
      <c r="AV8" s="78">
        <f>IFERROR(VLOOKUP(AV$2&amp;"_"&amp;$B8,Лист4!$I$2:$M$141,5,FALSE),0)</f>
        <v>0</v>
      </c>
      <c r="AW8" s="78">
        <f t="shared" ref="AW8:AW72" si="14">IF(AND(AU8&gt;0,AV8&gt;0),(AU8+AV8)/2*100,AU8*100)</f>
        <v>0</v>
      </c>
      <c r="AX8" s="78">
        <f>IFERROR(VLOOKUP($B8,Китог!$A$3:$AL$68,AX$1,FALSE),"")</f>
        <v>0</v>
      </c>
      <c r="AY8" s="78">
        <f>IFERROR(VLOOKUP(AY$2&amp;"_"&amp;$B8,Лист4!$I$2:$M$141,5,FALSE),0)</f>
        <v>0</v>
      </c>
      <c r="AZ8" s="78">
        <f t="shared" ref="AZ8:AZ72" si="15">IF(AND(AX8&gt;0,AY8&gt;0),(AX8+AY8)/2*100,AX8*100)</f>
        <v>0</v>
      </c>
      <c r="BA8" s="78">
        <f>IFERROR(VLOOKUP($B8,Китог!$A$3:$AL$68,BA$1,FALSE),"")</f>
        <v>0</v>
      </c>
      <c r="BB8" s="78">
        <f>IFERROR(VLOOKUP(BB$2&amp;"_"&amp;$B8,Лист4!$I$2:$M$141,5,FALSE),0)</f>
        <v>0</v>
      </c>
      <c r="BC8" s="78">
        <f t="shared" ref="BC8:BC72" si="16">IF(AND(BA8&gt;0,BB8&gt;0),(BA8+BB8)/2*100,BA8*100)</f>
        <v>0</v>
      </c>
      <c r="BD8" s="78">
        <f>IFERROR(VLOOKUP($B8,Китог!$A$3:$AL$68,BD$1,FALSE),"")</f>
        <v>0</v>
      </c>
      <c r="BE8" s="78">
        <f>IFERROR(VLOOKUP(BE$2&amp;"_"&amp;$B8,Лист4!$I$2:$M$141,5,FALSE),0)</f>
        <v>0</v>
      </c>
      <c r="BF8" s="78">
        <f t="shared" ref="BF8:BF72" si="17">IF(AND(BD8&gt;0,BE8&gt;0),(BD8+BE8)/2*100,BD8*100)</f>
        <v>0</v>
      </c>
      <c r="BG8" s="78">
        <f>IFERROR(VLOOKUP($B8,Китог!$A$3:$AL$68,BG$1,FALSE),"")</f>
        <v>0</v>
      </c>
      <c r="BH8" s="78">
        <f>IFERROR(VLOOKUP(BH$2&amp;"_"&amp;$B8,Лист4!$I$2:$M$141,5,FALSE),0)</f>
        <v>0</v>
      </c>
      <c r="BI8" s="78">
        <f t="shared" ref="BI8:BI72" si="18">IF(AND(BG8&gt;0,BH8&gt;0),(BG8+BH8)/2*100,BG8*100)</f>
        <v>0</v>
      </c>
      <c r="BJ8" s="78">
        <f>IFERROR(VLOOKUP($B8,Китог!$A$3:$AL$68,BJ$1,FALSE),"")</f>
        <v>0</v>
      </c>
      <c r="BK8" s="78">
        <f>IFERROR(VLOOKUP(BK$2&amp;"_"&amp;$B8,Лист4!$I$2:$M$141,5,FALSE),0)</f>
        <v>0</v>
      </c>
      <c r="BL8" s="78">
        <f t="shared" ref="BL8:BL72" si="19">IF(AND(BJ8&gt;0,BK8&gt;0),(BJ8+BK8)/2*100,BJ8*100)</f>
        <v>0</v>
      </c>
      <c r="BM8" s="78">
        <f>IFERROR(VLOOKUP($B8,Китог!$A$3:$AL$68,BM$1,FALSE),"")</f>
        <v>0</v>
      </c>
      <c r="BN8" s="78">
        <f>IFERROR(VLOOKUP(BN$2&amp;"_"&amp;$B8,Лист4!$I$2:$M$141,5,FALSE),0)</f>
        <v>0</v>
      </c>
      <c r="BO8" s="78">
        <f t="shared" ref="BO8:BO72" si="20">IF(AND(BM8&gt;0,BN8&gt;0),(BM8+BN8)/2*100,BM8*100)</f>
        <v>0</v>
      </c>
      <c r="BP8" s="78">
        <f>IFERROR(VLOOKUP($B8,Китог!$A$3:$AL$68,BP$1,FALSE),"")</f>
        <v>0</v>
      </c>
      <c r="BQ8" s="78">
        <f>IFERROR(VLOOKUP(BQ$2&amp;"_"&amp;$B8,Лист4!$I$2:$M$141,5,FALSE),0)</f>
        <v>0</v>
      </c>
      <c r="BR8" s="78">
        <f t="shared" ref="BR8:BR72" si="21">IF(AND(BP8&gt;0,BQ8&gt;0),(BP8+BQ8)/2*100,BP8*100)</f>
        <v>0</v>
      </c>
      <c r="BS8" s="78">
        <f>IFERROR(VLOOKUP($B8,Китог!$A$3:$AL$68,BS$1,FALSE),"")</f>
        <v>0</v>
      </c>
      <c r="BT8" s="78">
        <f>IFERROR(VLOOKUP(BT$2&amp;"_"&amp;$B8,Лист4!$I$2:$M$141,5,FALSE),0)</f>
        <v>0</v>
      </c>
      <c r="BU8" s="78">
        <f t="shared" ref="BU8:BU72" si="22">IF(AND(BS8&gt;0,BT8&gt;0),(BS8+BT8)/2*100,BS8*100)</f>
        <v>0</v>
      </c>
      <c r="BV8" s="78">
        <f>IFERROR(VLOOKUP($B8,Китог!$A$3:$AL$68,BV$1,FALSE),"")</f>
        <v>0</v>
      </c>
      <c r="BW8" s="78">
        <f>IFERROR(VLOOKUP(BW$2&amp;"_"&amp;$B8,Лист4!$I$2:$M$141,5,FALSE),0)</f>
        <v>0</v>
      </c>
      <c r="BX8" s="78">
        <f t="shared" ref="BX8:BX72" si="23">IF(AND(BV8&gt;0,BW8&gt;0),(BV8+BW8)/2*100,BV8*100)</f>
        <v>0</v>
      </c>
      <c r="BY8" s="78">
        <f>IFERROR(VLOOKUP($B8,Китог!$A$3:$AL$68,BY$1,FALSE),"")</f>
        <v>0</v>
      </c>
      <c r="BZ8" s="78">
        <f>IFERROR(VLOOKUP(BZ$2&amp;"_"&amp;$B8,Лист4!$I$2:$M$141,5,FALSE),0)</f>
        <v>0</v>
      </c>
      <c r="CA8" s="78">
        <f t="shared" ref="CA8:CA72" si="24">IF(AND(BY8&gt;0,BZ8&gt;0),(BY8+BZ8)/2*100,BY8*100)</f>
        <v>0</v>
      </c>
      <c r="CB8" s="78">
        <f>IFERROR(VLOOKUP($B8,Китог!$A$3:$AL$68,CB$1,FALSE),"")</f>
        <v>0</v>
      </c>
      <c r="CC8" s="78">
        <f>IFERROR(VLOOKUP(CC$2&amp;"_"&amp;$B8,Лист4!$I$2:$M$141,5,FALSE),0)</f>
        <v>0</v>
      </c>
      <c r="CD8" s="78">
        <f t="shared" ref="CD8:CD72" si="25">IF(AND(CB8&gt;0,CC8&gt;0),(CB8+CC8)/2*100,CB8*100)</f>
        <v>0</v>
      </c>
      <c r="CE8" s="78">
        <f>IFERROR(VLOOKUP($B8,Китог!$A$3:$AL$68,CE$1,FALSE),"")</f>
        <v>0</v>
      </c>
      <c r="CF8" s="78">
        <f>IFERROR(VLOOKUP(CF$2&amp;"_"&amp;$B8,Лист4!$I$2:$M$141,5,FALSE),0)</f>
        <v>0</v>
      </c>
      <c r="CG8" s="78">
        <f t="shared" ref="CG8:CG72" si="26">IF(AND(CE8&gt;0,CF8&gt;0),(CE8+CF8)/2*100,CE8*100)</f>
        <v>0</v>
      </c>
      <c r="CH8" s="78">
        <f>IFERROR(VLOOKUP($B8,Китог!$A$3:$AL$68,CH$1,FALSE),"")</f>
        <v>0</v>
      </c>
      <c r="CI8" s="78">
        <f>IFERROR(VLOOKUP(CI$2&amp;"_"&amp;$B8,Лист4!$I$2:$M$141,5,FALSE),0)</f>
        <v>0</v>
      </c>
      <c r="CJ8" s="78">
        <f t="shared" ref="CJ8:CJ72" si="27">IF(AND(CH8&gt;0,CI8&gt;0),(CH8+CI8)/2*100,CH8*100)</f>
        <v>0</v>
      </c>
      <c r="CK8" s="78">
        <f>IFERROR(VLOOKUP($B8,Китог!$A$3:$AL$68,CK$1,FALSE),"")</f>
        <v>0</v>
      </c>
      <c r="CL8" s="78">
        <f>IFERROR(VLOOKUP(CL$2&amp;"_"&amp;$B8,Лист4!$I$2:$M$141,5,FALSE),0)</f>
        <v>0</v>
      </c>
      <c r="CM8" s="78">
        <f t="shared" ref="CM8:CM72" si="28">IF(AND(CK8&gt;0,CL8&gt;0),(CK8+CL8)/2*100,CK8*100)</f>
        <v>0</v>
      </c>
      <c r="CN8" s="78">
        <f>IFERROR(VLOOKUP($B8,Китог!$A$3:$AL$68,CN$1,FALSE),"")</f>
        <v>0</v>
      </c>
      <c r="CO8" s="78">
        <f>IFERROR(VLOOKUP(CO$2&amp;"_"&amp;$B8,Лист4!$I$2:$M$141,5,FALSE),0)</f>
        <v>0</v>
      </c>
      <c r="CP8" s="78">
        <f t="shared" ref="CP8:CP72" si="29">IF(AND(CN8&gt;0,CO8&gt;0),(CN8+CO8)/2*100,CN8*100)</f>
        <v>0</v>
      </c>
      <c r="CQ8" s="78">
        <f>IFERROR(VLOOKUP($B8,Китог!$A$3:$AL$68,CQ$1,FALSE),"")</f>
        <v>0</v>
      </c>
      <c r="CR8" s="78">
        <f>IFERROR(VLOOKUP(CR$2&amp;"_"&amp;$B8,Лист4!$I$2:$M$141,5,FALSE),0)</f>
        <v>0</v>
      </c>
      <c r="CS8" s="78">
        <f t="shared" ref="CS8:CS72" si="30">IF(AND(CQ8&gt;0,CR8&gt;0),(CQ8+CR8)/2*100,CQ8*100)</f>
        <v>0</v>
      </c>
      <c r="CT8" s="78">
        <f>IFERROR(VLOOKUP($B8,Китог!$A$3:$AL$68,CT$1,FALSE),"")</f>
        <v>0</v>
      </c>
      <c r="CU8" s="78">
        <f>IFERROR(VLOOKUP(CU$2&amp;"_"&amp;$B8,Лист4!$I$2:$M$141,5,FALSE),0)</f>
        <v>0</v>
      </c>
      <c r="CV8" s="78">
        <f t="shared" ref="CV8:CV72" si="31">IF(AND(CT8&gt;0,CU8&gt;0),(CT8+CU8)/2*100,CT8*100)</f>
        <v>0</v>
      </c>
      <c r="CW8" s="78">
        <f>IFERROR(VLOOKUP($B8,Китог!$A$3:$AL$68,CW$1,FALSE),"")</f>
        <v>0</v>
      </c>
      <c r="CX8" s="78">
        <f>IFERROR(VLOOKUP(CX$2&amp;"_"&amp;$B8,Лист4!$I$2:$M$141,5,FALSE),0)</f>
        <v>0</v>
      </c>
      <c r="CY8" s="78">
        <f t="shared" ref="CY8:CY72" si="32">IF(AND(CW8&gt;0,CX8&gt;0),(CW8+CX8)/2*100,CW8*100)</f>
        <v>0</v>
      </c>
      <c r="CZ8" s="78">
        <f>IFERROR(VLOOKUP($B8,Китог!$A$3:$AL$68,CZ$1,FALSE),"")</f>
        <v>0</v>
      </c>
      <c r="DA8" s="78">
        <f>IFERROR(VLOOKUP(DA$2&amp;"_"&amp;$B8,Лист4!$I$2:$M$141,5,FALSE),0)</f>
        <v>0</v>
      </c>
      <c r="DB8" s="78">
        <f t="shared" ref="DB8:DB71" si="33">IF(AND(CZ8&gt;0,DA8&gt;0),(CZ8+DA8)/2*100,CZ8*100)</f>
        <v>0</v>
      </c>
      <c r="DC8" s="78">
        <f>IFERROR(VLOOKUP($B8,Китог!$A$3:$AL$68,DC$1,FALSE),"")</f>
        <v>0</v>
      </c>
      <c r="DD8" s="78">
        <f>IFERROR(VLOOKUP(DD$2&amp;"_"&amp;$B8,Лист4!$I$2:$M$141,5,FALSE),0)</f>
        <v>0</v>
      </c>
      <c r="DE8" s="78">
        <f t="shared" ref="DE8:DE72" si="34">IF(AND(DC8&gt;0,DD8&gt;0),(DC8+DD8)/2*100,DC8*100)</f>
        <v>0</v>
      </c>
      <c r="DF8" s="111">
        <f t="shared" ref="DF8:DF38" si="35">AVERAGEIF(E8:DE8,"&gt;1,1")</f>
        <v>93.5</v>
      </c>
      <c r="DG8" s="111"/>
      <c r="DH8" s="111"/>
    </row>
    <row r="9" spans="1:112" s="75" customFormat="1" ht="30" customHeight="1" x14ac:dyDescent="0.25">
      <c r="A9" s="75" t="s">
        <v>207</v>
      </c>
      <c r="B9" s="75">
        <v>3</v>
      </c>
      <c r="C9" s="76">
        <v>3</v>
      </c>
      <c r="D9" s="77" t="s">
        <v>464</v>
      </c>
      <c r="E9" s="78">
        <v>0</v>
      </c>
      <c r="F9" s="78">
        <v>0</v>
      </c>
      <c r="G9" s="78">
        <v>0</v>
      </c>
      <c r="H9" s="78">
        <f>IFERROR(VLOOKUP($B9,Китог!$A$3:$AL$68,H$1,FALSE),"")</f>
        <v>0</v>
      </c>
      <c r="I9" s="78">
        <f>IFERROR(VLOOKUP(I$2&amp;"_"&amp;$B9,Лист4!$I$2:$M$141,5,FALSE),0)</f>
        <v>0</v>
      </c>
      <c r="J9" s="78">
        <f t="shared" si="1"/>
        <v>0</v>
      </c>
      <c r="K9" s="78">
        <f>IFERROR(VLOOKUP($B9,Китог!$A$3:$AL$68,K$1,FALSE),"")</f>
        <v>0</v>
      </c>
      <c r="L9" s="78">
        <f>IFERROR(VLOOKUP(L$2&amp;"_"&amp;$B9,Лист4!$I$2:$M$141,5,FALSE),0)</f>
        <v>0</v>
      </c>
      <c r="M9" s="78">
        <f t="shared" si="2"/>
        <v>0</v>
      </c>
      <c r="N9" s="78">
        <f>IFERROR(VLOOKUP($B9,Китог!$A$3:$AL$68,N$1,FALSE),"")</f>
        <v>0</v>
      </c>
      <c r="O9" s="78">
        <f>IFERROR(VLOOKUP(O$2&amp;"_"&amp;$B9,Лист4!$I$2:$M$141,5,FALSE),0)</f>
        <v>0</v>
      </c>
      <c r="P9" s="78">
        <f t="shared" si="3"/>
        <v>0</v>
      </c>
      <c r="Q9" s="78">
        <v>1</v>
      </c>
      <c r="R9" s="78">
        <v>0.83</v>
      </c>
      <c r="S9" s="78">
        <f t="shared" si="4"/>
        <v>91.5</v>
      </c>
      <c r="T9" s="78">
        <v>1</v>
      </c>
      <c r="U9" s="78">
        <v>1</v>
      </c>
      <c r="V9" s="78">
        <f t="shared" si="5"/>
        <v>100</v>
      </c>
      <c r="W9" s="78">
        <v>1</v>
      </c>
      <c r="X9" s="78">
        <v>1</v>
      </c>
      <c r="Y9" s="78">
        <f t="shared" si="6"/>
        <v>100</v>
      </c>
      <c r="Z9" s="78">
        <v>0</v>
      </c>
      <c r="AA9" s="78">
        <v>0</v>
      </c>
      <c r="AB9" s="78">
        <f t="shared" si="7"/>
        <v>0</v>
      </c>
      <c r="AC9" s="78">
        <v>1</v>
      </c>
      <c r="AD9" s="78">
        <v>1</v>
      </c>
      <c r="AE9" s="78">
        <f t="shared" si="8"/>
        <v>100</v>
      </c>
      <c r="AF9" s="78">
        <v>0</v>
      </c>
      <c r="AG9" s="78">
        <v>0</v>
      </c>
      <c r="AH9" s="78">
        <f t="shared" si="9"/>
        <v>0</v>
      </c>
      <c r="AI9" s="78">
        <v>0</v>
      </c>
      <c r="AJ9" s="78">
        <v>0</v>
      </c>
      <c r="AK9" s="78">
        <f t="shared" si="10"/>
        <v>0</v>
      </c>
      <c r="AL9" s="78">
        <v>0</v>
      </c>
      <c r="AM9" s="78">
        <v>0</v>
      </c>
      <c r="AN9" s="78">
        <f t="shared" si="11"/>
        <v>0</v>
      </c>
      <c r="AO9" s="78">
        <v>1</v>
      </c>
      <c r="AP9" s="78">
        <v>1</v>
      </c>
      <c r="AQ9" s="78">
        <f t="shared" si="12"/>
        <v>100</v>
      </c>
      <c r="AR9" s="78">
        <v>0</v>
      </c>
      <c r="AS9" s="78">
        <v>0</v>
      </c>
      <c r="AT9" s="78">
        <f t="shared" si="13"/>
        <v>0</v>
      </c>
      <c r="AU9" s="78">
        <f>IFERROR(VLOOKUP($B9,Китог!$A$3:$AL$68,AU$1,FALSE),"")</f>
        <v>0</v>
      </c>
      <c r="AV9" s="78">
        <f>IFERROR(VLOOKUP(AV$2&amp;"_"&amp;$B9,Лист4!$I$2:$M$141,5,FALSE),0)</f>
        <v>0</v>
      </c>
      <c r="AW9" s="78">
        <f t="shared" si="14"/>
        <v>0</v>
      </c>
      <c r="AX9" s="78">
        <f>IFERROR(VLOOKUP($B9,Китог!$A$3:$AL$68,AX$1,FALSE),"")</f>
        <v>0</v>
      </c>
      <c r="AY9" s="78">
        <f>IFERROR(VLOOKUP(AY$2&amp;"_"&amp;$B9,Лист4!$I$2:$M$141,5,FALSE),0)</f>
        <v>0</v>
      </c>
      <c r="AZ9" s="78">
        <f t="shared" si="15"/>
        <v>0</v>
      </c>
      <c r="BA9" s="78">
        <f>IFERROR(VLOOKUP($B9,Китог!$A$3:$AL$68,BA$1,FALSE),"")</f>
        <v>0</v>
      </c>
      <c r="BB9" s="78">
        <f>IFERROR(VLOOKUP(BB$2&amp;"_"&amp;$B9,Лист4!$I$2:$M$141,5,FALSE),0)</f>
        <v>0</v>
      </c>
      <c r="BC9" s="78">
        <f t="shared" si="16"/>
        <v>0</v>
      </c>
      <c r="BD9" s="78">
        <f>IFERROR(VLOOKUP($B9,Китог!$A$3:$AL$68,BD$1,FALSE),"")</f>
        <v>0</v>
      </c>
      <c r="BE9" s="78">
        <f>IFERROR(VLOOKUP(BE$2&amp;"_"&amp;$B9,Лист4!$I$2:$M$141,5,FALSE),0)</f>
        <v>0</v>
      </c>
      <c r="BF9" s="78">
        <f t="shared" si="17"/>
        <v>0</v>
      </c>
      <c r="BG9" s="78">
        <f>IFERROR(VLOOKUP($B9,Китог!$A$3:$AL$68,BG$1,FALSE),"")</f>
        <v>0</v>
      </c>
      <c r="BH9" s="78">
        <f>IFERROR(VLOOKUP(BH$2&amp;"_"&amp;$B9,Лист4!$I$2:$M$141,5,FALSE),0)</f>
        <v>0</v>
      </c>
      <c r="BI9" s="78">
        <f t="shared" si="18"/>
        <v>0</v>
      </c>
      <c r="BJ9" s="78">
        <f>IFERROR(VLOOKUP($B9,Китог!$A$3:$AL$68,BJ$1,FALSE),"")</f>
        <v>0</v>
      </c>
      <c r="BK9" s="78">
        <f>IFERROR(VLOOKUP(BK$2&amp;"_"&amp;$B9,Лист4!$I$2:$M$141,5,FALSE),0)</f>
        <v>0</v>
      </c>
      <c r="BL9" s="78">
        <f t="shared" si="19"/>
        <v>0</v>
      </c>
      <c r="BM9" s="78">
        <f>IFERROR(VLOOKUP($B9,Китог!$A$3:$AL$68,BM$1,FALSE),"")</f>
        <v>0</v>
      </c>
      <c r="BN9" s="78">
        <f>IFERROR(VLOOKUP(BN$2&amp;"_"&amp;$B9,Лист4!$I$2:$M$141,5,FALSE),0)</f>
        <v>0</v>
      </c>
      <c r="BO9" s="78">
        <f t="shared" si="20"/>
        <v>0</v>
      </c>
      <c r="BP9" s="78">
        <f>IFERROR(VLOOKUP($B9,Китог!$A$3:$AL$68,BP$1,FALSE),"")</f>
        <v>0</v>
      </c>
      <c r="BQ9" s="78">
        <f>IFERROR(VLOOKUP(BQ$2&amp;"_"&amp;$B9,Лист4!$I$2:$M$141,5,FALSE),0)</f>
        <v>0</v>
      </c>
      <c r="BR9" s="78">
        <f t="shared" si="21"/>
        <v>0</v>
      </c>
      <c r="BS9" s="78">
        <f>IFERROR(VLOOKUP($B9,Китог!$A$3:$AL$68,BS$1,FALSE),"")</f>
        <v>0</v>
      </c>
      <c r="BT9" s="78">
        <f>IFERROR(VLOOKUP(BT$2&amp;"_"&amp;$B9,Лист4!$I$2:$M$141,5,FALSE),0)</f>
        <v>0</v>
      </c>
      <c r="BU9" s="78">
        <f t="shared" si="22"/>
        <v>0</v>
      </c>
      <c r="BV9" s="78">
        <f>IFERROR(VLOOKUP($B9,Китог!$A$3:$AL$68,BV$1,FALSE),"")</f>
        <v>0</v>
      </c>
      <c r="BW9" s="78">
        <f>IFERROR(VLOOKUP(BW$2&amp;"_"&amp;$B9,Лист4!$I$2:$M$141,5,FALSE),0)</f>
        <v>0</v>
      </c>
      <c r="BX9" s="78">
        <f t="shared" si="23"/>
        <v>0</v>
      </c>
      <c r="BY9" s="78">
        <f>IFERROR(VLOOKUP($B9,Китог!$A$3:$AL$68,BY$1,FALSE),"")</f>
        <v>0</v>
      </c>
      <c r="BZ9" s="78">
        <f>IFERROR(VLOOKUP(BZ$2&amp;"_"&amp;$B9,Лист4!$I$2:$M$141,5,FALSE),0)</f>
        <v>0</v>
      </c>
      <c r="CA9" s="78">
        <f t="shared" si="24"/>
        <v>0</v>
      </c>
      <c r="CB9" s="78">
        <f>IFERROR(VLOOKUP($B9,Китог!$A$3:$AL$68,CB$1,FALSE),"")</f>
        <v>0</v>
      </c>
      <c r="CC9" s="78">
        <f>IFERROR(VLOOKUP(CC$2&amp;"_"&amp;$B9,Лист4!$I$2:$M$141,5,FALSE),0)</f>
        <v>0</v>
      </c>
      <c r="CD9" s="78">
        <f t="shared" si="25"/>
        <v>0</v>
      </c>
      <c r="CE9" s="78">
        <f>IFERROR(VLOOKUP($B9,Китог!$A$3:$AL$68,CE$1,FALSE),"")</f>
        <v>0</v>
      </c>
      <c r="CF9" s="78">
        <f>IFERROR(VLOOKUP(CF$2&amp;"_"&amp;$B9,Лист4!$I$2:$M$141,5,FALSE),0)</f>
        <v>0</v>
      </c>
      <c r="CG9" s="78">
        <f t="shared" si="26"/>
        <v>0</v>
      </c>
      <c r="CH9" s="78">
        <f>IFERROR(VLOOKUP($B9,Китог!$A$3:$AL$68,CH$1,FALSE),"")</f>
        <v>0</v>
      </c>
      <c r="CI9" s="78">
        <f>IFERROR(VLOOKUP(CI$2&amp;"_"&amp;$B9,Лист4!$I$2:$M$141,5,FALSE),0)</f>
        <v>0</v>
      </c>
      <c r="CJ9" s="78">
        <f t="shared" si="27"/>
        <v>0</v>
      </c>
      <c r="CK9" s="78">
        <f>IFERROR(VLOOKUP($B9,Китог!$A$3:$AL$68,CK$1,FALSE),"")</f>
        <v>0</v>
      </c>
      <c r="CL9" s="78">
        <f>IFERROR(VLOOKUP(CL$2&amp;"_"&amp;$B9,Лист4!$I$2:$M$141,5,FALSE),0)</f>
        <v>0</v>
      </c>
      <c r="CM9" s="78">
        <f t="shared" si="28"/>
        <v>0</v>
      </c>
      <c r="CN9" s="78">
        <f>IFERROR(VLOOKUP($B9,Китог!$A$3:$AL$68,CN$1,FALSE),"")</f>
        <v>0</v>
      </c>
      <c r="CO9" s="78">
        <f>IFERROR(VLOOKUP(CO$2&amp;"_"&amp;$B9,Лист4!$I$2:$M$141,5,FALSE),0)</f>
        <v>0</v>
      </c>
      <c r="CP9" s="78">
        <f t="shared" si="29"/>
        <v>0</v>
      </c>
      <c r="CQ9" s="78">
        <f>IFERROR(VLOOKUP($B9,Китог!$A$3:$AL$68,CQ$1,FALSE),"")</f>
        <v>0</v>
      </c>
      <c r="CR9" s="78">
        <f>IFERROR(VLOOKUP(CR$2&amp;"_"&amp;$B9,Лист4!$I$2:$M$141,5,FALSE),0)</f>
        <v>0</v>
      </c>
      <c r="CS9" s="78">
        <f t="shared" si="30"/>
        <v>0</v>
      </c>
      <c r="CT9" s="78">
        <f>IFERROR(VLOOKUP($B9,Китог!$A$3:$AL$68,CT$1,FALSE),"")</f>
        <v>0</v>
      </c>
      <c r="CU9" s="78">
        <f>IFERROR(VLOOKUP(CU$2&amp;"_"&amp;$B9,Лист4!$I$2:$M$141,5,FALSE),0)</f>
        <v>0</v>
      </c>
      <c r="CV9" s="78">
        <f t="shared" si="31"/>
        <v>0</v>
      </c>
      <c r="CW9" s="78">
        <f>IFERROR(VLOOKUP($B9,Китог!$A$3:$AL$68,CW$1,FALSE),"")</f>
        <v>0</v>
      </c>
      <c r="CX9" s="78">
        <f>IFERROR(VLOOKUP(CX$2&amp;"_"&amp;$B9,Лист4!$I$2:$M$141,5,FALSE),0)</f>
        <v>0</v>
      </c>
      <c r="CY9" s="78">
        <f t="shared" si="32"/>
        <v>0</v>
      </c>
      <c r="CZ9" s="78">
        <f>IFERROR(VLOOKUP($B9,Китог!$A$3:$AL$68,CZ$1,FALSE),"")</f>
        <v>0</v>
      </c>
      <c r="DA9" s="78">
        <f>IFERROR(VLOOKUP(DA$2&amp;"_"&amp;$B9,Лист4!$I$2:$M$141,5,FALSE),0)</f>
        <v>0</v>
      </c>
      <c r="DB9" s="78">
        <f t="shared" si="33"/>
        <v>0</v>
      </c>
      <c r="DC9" s="78">
        <f>IFERROR(VLOOKUP($B9,Китог!$A$3:$AL$68,DC$1,FALSE),"")</f>
        <v>0</v>
      </c>
      <c r="DD9" s="78">
        <f>IFERROR(VLOOKUP(DD$2&amp;"_"&amp;$B9,Лист4!$I$2:$M$141,5,FALSE),0)</f>
        <v>0</v>
      </c>
      <c r="DE9" s="78">
        <f t="shared" si="34"/>
        <v>0</v>
      </c>
      <c r="DF9" s="111">
        <f t="shared" si="35"/>
        <v>98.3</v>
      </c>
      <c r="DG9" s="111"/>
      <c r="DH9" s="111"/>
    </row>
    <row r="10" spans="1:112" s="75" customFormat="1" ht="30" customHeight="1" x14ac:dyDescent="0.25">
      <c r="A10" s="75" t="s">
        <v>207</v>
      </c>
      <c r="B10" s="75">
        <v>4</v>
      </c>
      <c r="C10" s="79">
        <v>4</v>
      </c>
      <c r="D10" s="77" t="s">
        <v>465</v>
      </c>
      <c r="E10" s="78">
        <v>0</v>
      </c>
      <c r="F10" s="78">
        <v>0</v>
      </c>
      <c r="G10" s="78">
        <v>0</v>
      </c>
      <c r="H10" s="78">
        <f>IFERROR(VLOOKUP($B10,Китог!$A$3:$AL$68,H$1,FALSE),"")</f>
        <v>0</v>
      </c>
      <c r="I10" s="78">
        <f>IFERROR(VLOOKUP(I$2&amp;"_"&amp;$B10,Лист4!$I$2:$M$141,5,FALSE),0)</f>
        <v>0</v>
      </c>
      <c r="J10" s="78">
        <f t="shared" si="1"/>
        <v>0</v>
      </c>
      <c r="K10" s="78">
        <f>IFERROR(VLOOKUP($B10,Китог!$A$3:$AL$68,K$1,FALSE),"")</f>
        <v>0</v>
      </c>
      <c r="L10" s="78">
        <f>IFERROR(VLOOKUP(L$2&amp;"_"&amp;$B10,Лист4!$I$2:$M$141,5,FALSE),0)</f>
        <v>0</v>
      </c>
      <c r="M10" s="78">
        <f t="shared" si="2"/>
        <v>0</v>
      </c>
      <c r="N10" s="78">
        <f>IFERROR(VLOOKUP($B10,Китог!$A$3:$AL$68,N$1,FALSE),"")</f>
        <v>0</v>
      </c>
      <c r="O10" s="78">
        <f>IFERROR(VLOOKUP(O$2&amp;"_"&amp;$B10,Лист4!$I$2:$M$141,5,FALSE),0)</f>
        <v>0</v>
      </c>
      <c r="P10" s="78">
        <f t="shared" si="3"/>
        <v>0</v>
      </c>
      <c r="Q10" s="78">
        <v>1</v>
      </c>
      <c r="R10" s="78">
        <v>0.82</v>
      </c>
      <c r="S10" s="78">
        <f t="shared" si="4"/>
        <v>90.999999999999986</v>
      </c>
      <c r="T10" s="78">
        <v>0</v>
      </c>
      <c r="U10" s="78">
        <v>0</v>
      </c>
      <c r="V10" s="78">
        <f t="shared" si="5"/>
        <v>0</v>
      </c>
      <c r="W10" s="78">
        <v>0</v>
      </c>
      <c r="X10" s="78">
        <v>0</v>
      </c>
      <c r="Y10" s="78">
        <f t="shared" si="6"/>
        <v>0</v>
      </c>
      <c r="Z10" s="78">
        <v>0</v>
      </c>
      <c r="AA10" s="78">
        <v>0</v>
      </c>
      <c r="AB10" s="78">
        <f t="shared" si="7"/>
        <v>0</v>
      </c>
      <c r="AC10" s="78">
        <f>IFERROR(VLOOKUP($B10,Китог!$A$3:$AL$68,AC$1,FALSE),"")</f>
        <v>0</v>
      </c>
      <c r="AD10" s="78">
        <f>IFERROR(VLOOKUP(AD$2&amp;"_"&amp;$B10,Лист4!$I$2:$M$141,5,FALSE),0)</f>
        <v>0</v>
      </c>
      <c r="AE10" s="78">
        <f t="shared" si="8"/>
        <v>0</v>
      </c>
      <c r="AF10" s="78">
        <v>0</v>
      </c>
      <c r="AG10" s="78">
        <v>0</v>
      </c>
      <c r="AH10" s="78">
        <f t="shared" si="9"/>
        <v>0</v>
      </c>
      <c r="AI10" s="78">
        <f>IFERROR(VLOOKUP($B10,Китог!$A$3:$AL$68,AI$1,FALSE),"")</f>
        <v>0</v>
      </c>
      <c r="AJ10" s="78">
        <f>IFERROR(VLOOKUP(AJ$2&amp;"_"&amp;$B10,Лист4!$I$2:$M$141,5,FALSE),0)</f>
        <v>0</v>
      </c>
      <c r="AK10" s="78">
        <f t="shared" si="10"/>
        <v>0</v>
      </c>
      <c r="AL10" s="78">
        <v>0</v>
      </c>
      <c r="AM10" s="78">
        <v>0</v>
      </c>
      <c r="AN10" s="78">
        <f t="shared" si="11"/>
        <v>0</v>
      </c>
      <c r="AO10" s="78">
        <v>1</v>
      </c>
      <c r="AP10" s="78">
        <v>1</v>
      </c>
      <c r="AQ10" s="78">
        <f t="shared" si="12"/>
        <v>100</v>
      </c>
      <c r="AR10" s="78">
        <f>IFERROR(VLOOKUP($B10,Китог!$A$3:$AL$68,AR$1,FALSE),"")</f>
        <v>0</v>
      </c>
      <c r="AS10" s="78">
        <f>IFERROR(VLOOKUP(AS$2&amp;"_"&amp;$B10,Лист4!$I$2:$M$141,5,FALSE),0)</f>
        <v>0</v>
      </c>
      <c r="AT10" s="78">
        <f t="shared" si="13"/>
        <v>0</v>
      </c>
      <c r="AU10" s="78">
        <f>IFERROR(VLOOKUP($B10,Китог!$A$3:$AL$68,AU$1,FALSE),"")</f>
        <v>0</v>
      </c>
      <c r="AV10" s="78">
        <f>IFERROR(VLOOKUP(AV$2&amp;"_"&amp;$B10,Лист4!$I$2:$M$141,5,FALSE),0)</f>
        <v>0</v>
      </c>
      <c r="AW10" s="78">
        <f t="shared" si="14"/>
        <v>0</v>
      </c>
      <c r="AX10" s="78">
        <f>IFERROR(VLOOKUP($B10,Китог!$A$3:$AL$68,AX$1,FALSE),"")</f>
        <v>0</v>
      </c>
      <c r="AY10" s="78">
        <f>IFERROR(VLOOKUP(AY$2&amp;"_"&amp;$B10,Лист4!$I$2:$M$141,5,FALSE),0)</f>
        <v>0</v>
      </c>
      <c r="AZ10" s="78">
        <f t="shared" si="15"/>
        <v>0</v>
      </c>
      <c r="BA10" s="78">
        <f>IFERROR(VLOOKUP($B10,Китог!$A$3:$AL$68,BA$1,FALSE),"")</f>
        <v>0</v>
      </c>
      <c r="BB10" s="78">
        <f>IFERROR(VLOOKUP(BB$2&amp;"_"&amp;$B10,Лист4!$I$2:$M$141,5,FALSE),0)</f>
        <v>0</v>
      </c>
      <c r="BC10" s="78">
        <f t="shared" si="16"/>
        <v>0</v>
      </c>
      <c r="BD10" s="78">
        <f>IFERROR(VLOOKUP($B10,Китог!$A$3:$AL$68,BD$1,FALSE),"")</f>
        <v>0</v>
      </c>
      <c r="BE10" s="78">
        <f>IFERROR(VLOOKUP(BE$2&amp;"_"&amp;$B10,Лист4!$I$2:$M$141,5,FALSE),0)</f>
        <v>0</v>
      </c>
      <c r="BF10" s="78">
        <f t="shared" si="17"/>
        <v>0</v>
      </c>
      <c r="BG10" s="78">
        <f>IFERROR(VLOOKUP($B10,Китог!$A$3:$AL$68,BG$1,FALSE),"")</f>
        <v>0</v>
      </c>
      <c r="BH10" s="78">
        <f>IFERROR(VLOOKUP(BH$2&amp;"_"&amp;$B10,Лист4!$I$2:$M$141,5,FALSE),0)</f>
        <v>0</v>
      </c>
      <c r="BI10" s="78">
        <f t="shared" si="18"/>
        <v>0</v>
      </c>
      <c r="BJ10" s="78">
        <f>IFERROR(VLOOKUP($B10,Китог!$A$3:$AL$68,BJ$1,FALSE),"")</f>
        <v>0</v>
      </c>
      <c r="BK10" s="78">
        <f>IFERROR(VLOOKUP(BK$2&amp;"_"&amp;$B10,Лист4!$I$2:$M$141,5,FALSE),0)</f>
        <v>0</v>
      </c>
      <c r="BL10" s="78">
        <f t="shared" si="19"/>
        <v>0</v>
      </c>
      <c r="BM10" s="78">
        <f>IFERROR(VLOOKUP($B10,Китог!$A$3:$AL$68,BM$1,FALSE),"")</f>
        <v>0</v>
      </c>
      <c r="BN10" s="78">
        <f>IFERROR(VLOOKUP(BN$2&amp;"_"&amp;$B10,Лист4!$I$2:$M$141,5,FALSE),0)</f>
        <v>0</v>
      </c>
      <c r="BO10" s="78">
        <f t="shared" si="20"/>
        <v>0</v>
      </c>
      <c r="BP10" s="78">
        <f>IFERROR(VLOOKUP($B10,Китог!$A$3:$AL$68,BP$1,FALSE),"")</f>
        <v>0</v>
      </c>
      <c r="BQ10" s="78">
        <f>IFERROR(VLOOKUP(BQ$2&amp;"_"&amp;$B10,Лист4!$I$2:$M$141,5,FALSE),0)</f>
        <v>0</v>
      </c>
      <c r="BR10" s="78">
        <f t="shared" si="21"/>
        <v>0</v>
      </c>
      <c r="BS10" s="78">
        <f>IFERROR(VLOOKUP($B10,Китог!$A$3:$AL$68,BS$1,FALSE),"")</f>
        <v>0</v>
      </c>
      <c r="BT10" s="78">
        <f>IFERROR(VLOOKUP(BT$2&amp;"_"&amp;$B10,Лист4!$I$2:$M$141,5,FALSE),0)</f>
        <v>0</v>
      </c>
      <c r="BU10" s="78">
        <f t="shared" si="22"/>
        <v>0</v>
      </c>
      <c r="BV10" s="78">
        <f>IFERROR(VLOOKUP($B10,Китог!$A$3:$AL$68,BV$1,FALSE),"")</f>
        <v>0</v>
      </c>
      <c r="BW10" s="78">
        <f>IFERROR(VLOOKUP(BW$2&amp;"_"&amp;$B10,Лист4!$I$2:$M$141,5,FALSE),0)</f>
        <v>0</v>
      </c>
      <c r="BX10" s="78">
        <f t="shared" si="23"/>
        <v>0</v>
      </c>
      <c r="BY10" s="78">
        <f>IFERROR(VLOOKUP($B10,Китог!$A$3:$AL$68,BY$1,FALSE),"")</f>
        <v>0</v>
      </c>
      <c r="BZ10" s="78">
        <f>IFERROR(VLOOKUP(BZ$2&amp;"_"&amp;$B10,Лист4!$I$2:$M$141,5,FALSE),0)</f>
        <v>0</v>
      </c>
      <c r="CA10" s="78">
        <f t="shared" si="24"/>
        <v>0</v>
      </c>
      <c r="CB10" s="78">
        <f>IFERROR(VLOOKUP($B10,Китог!$A$3:$AL$68,CB$1,FALSE),"")</f>
        <v>0</v>
      </c>
      <c r="CC10" s="78">
        <f>IFERROR(VLOOKUP(CC$2&amp;"_"&amp;$B10,Лист4!$I$2:$M$141,5,FALSE),0)</f>
        <v>0</v>
      </c>
      <c r="CD10" s="78">
        <f t="shared" si="25"/>
        <v>0</v>
      </c>
      <c r="CE10" s="78">
        <f>IFERROR(VLOOKUP($B10,Китог!$A$3:$AL$68,CE$1,FALSE),"")</f>
        <v>0</v>
      </c>
      <c r="CF10" s="78">
        <f>IFERROR(VLOOKUP(CF$2&amp;"_"&amp;$B10,Лист4!$I$2:$M$141,5,FALSE),0)</f>
        <v>0</v>
      </c>
      <c r="CG10" s="78">
        <f t="shared" si="26"/>
        <v>0</v>
      </c>
      <c r="CH10" s="78">
        <f>IFERROR(VLOOKUP($B10,Китог!$A$3:$AL$68,CH$1,FALSE),"")</f>
        <v>0</v>
      </c>
      <c r="CI10" s="78">
        <f>IFERROR(VLOOKUP(CI$2&amp;"_"&amp;$B10,Лист4!$I$2:$M$141,5,FALSE),0)</f>
        <v>0</v>
      </c>
      <c r="CJ10" s="78">
        <f t="shared" si="27"/>
        <v>0</v>
      </c>
      <c r="CK10" s="78">
        <f>IFERROR(VLOOKUP($B10,Китог!$A$3:$AL$68,CK$1,FALSE),"")</f>
        <v>0</v>
      </c>
      <c r="CL10" s="78">
        <f>IFERROR(VLOOKUP(CL$2&amp;"_"&amp;$B10,Лист4!$I$2:$M$141,5,FALSE),0)</f>
        <v>0</v>
      </c>
      <c r="CM10" s="78">
        <f t="shared" si="28"/>
        <v>0</v>
      </c>
      <c r="CN10" s="78">
        <f>IFERROR(VLOOKUP($B10,Китог!$A$3:$AL$68,CN$1,FALSE),"")</f>
        <v>0</v>
      </c>
      <c r="CO10" s="78">
        <f>IFERROR(VLOOKUP(CO$2&amp;"_"&amp;$B10,Лист4!$I$2:$M$141,5,FALSE),0)</f>
        <v>0</v>
      </c>
      <c r="CP10" s="78">
        <f t="shared" si="29"/>
        <v>0</v>
      </c>
      <c r="CQ10" s="78">
        <f>IFERROR(VLOOKUP($B10,Китог!$A$3:$AL$68,CQ$1,FALSE),"")</f>
        <v>0</v>
      </c>
      <c r="CR10" s="78">
        <f>IFERROR(VLOOKUP(CR$2&amp;"_"&amp;$B10,Лист4!$I$2:$M$141,5,FALSE),0)</f>
        <v>0</v>
      </c>
      <c r="CS10" s="78">
        <f t="shared" si="30"/>
        <v>0</v>
      </c>
      <c r="CT10" s="78">
        <f>IFERROR(VLOOKUP($B10,Китог!$A$3:$AL$68,CT$1,FALSE),"")</f>
        <v>0</v>
      </c>
      <c r="CU10" s="78">
        <f>IFERROR(VLOOKUP(CU$2&amp;"_"&amp;$B10,Лист4!$I$2:$M$141,5,FALSE),0)</f>
        <v>0</v>
      </c>
      <c r="CV10" s="78">
        <f t="shared" si="31"/>
        <v>0</v>
      </c>
      <c r="CW10" s="78">
        <f>IFERROR(VLOOKUP($B10,Китог!$A$3:$AL$68,CW$1,FALSE),"")</f>
        <v>0</v>
      </c>
      <c r="CX10" s="78">
        <f>IFERROR(VLOOKUP(CX$2&amp;"_"&amp;$B10,Лист4!$I$2:$M$141,5,FALSE),0)</f>
        <v>0</v>
      </c>
      <c r="CY10" s="78">
        <f t="shared" si="32"/>
        <v>0</v>
      </c>
      <c r="CZ10" s="78">
        <f>IFERROR(VLOOKUP($B10,Китог!$A$3:$AL$68,CZ$1,FALSE),"")</f>
        <v>0</v>
      </c>
      <c r="DA10" s="78">
        <f>IFERROR(VLOOKUP(DA$2&amp;"_"&amp;$B10,Лист4!$I$2:$M$141,5,FALSE),0)</f>
        <v>0</v>
      </c>
      <c r="DB10" s="78">
        <f t="shared" si="33"/>
        <v>0</v>
      </c>
      <c r="DC10" s="78">
        <f>IFERROR(VLOOKUP($B10,Китог!$A$3:$AL$68,DC$1,FALSE),"")</f>
        <v>0</v>
      </c>
      <c r="DD10" s="78">
        <f>IFERROR(VLOOKUP(DD$2&amp;"_"&amp;$B10,Лист4!$I$2:$M$141,5,FALSE),0)</f>
        <v>0</v>
      </c>
      <c r="DE10" s="78">
        <f t="shared" si="34"/>
        <v>0</v>
      </c>
      <c r="DF10" s="111">
        <f t="shared" si="35"/>
        <v>95.5</v>
      </c>
      <c r="DG10" s="111"/>
      <c r="DH10" s="111"/>
    </row>
    <row r="11" spans="1:112" s="75" customFormat="1" ht="120.75" customHeight="1" x14ac:dyDescent="0.25">
      <c r="A11" s="75" t="s">
        <v>207</v>
      </c>
      <c r="B11" s="75">
        <v>5</v>
      </c>
      <c r="C11" s="76">
        <v>5</v>
      </c>
      <c r="D11" s="77" t="s">
        <v>466</v>
      </c>
      <c r="E11" s="78">
        <v>0</v>
      </c>
      <c r="F11" s="78">
        <v>0</v>
      </c>
      <c r="G11" s="78">
        <v>0</v>
      </c>
      <c r="H11" s="78">
        <f>IFERROR(VLOOKUP($B11,Китог!$A$3:$AL$68,H$1,FALSE),"")</f>
        <v>0</v>
      </c>
      <c r="I11" s="78">
        <f>IFERROR(VLOOKUP(I$2&amp;"_"&amp;$B11,Лист4!$I$2:$M$141,5,FALSE),0)</f>
        <v>0</v>
      </c>
      <c r="J11" s="78">
        <f t="shared" si="1"/>
        <v>0</v>
      </c>
      <c r="K11" s="78">
        <f>IFERROR(VLOOKUP($B11,Китог!$A$3:$AL$68,K$1,FALSE),"")</f>
        <v>0</v>
      </c>
      <c r="L11" s="78">
        <f>IFERROR(VLOOKUP(L$2&amp;"_"&amp;$B11,Лист4!$I$2:$M$141,5,FALSE),0)</f>
        <v>0</v>
      </c>
      <c r="M11" s="78">
        <f t="shared" si="2"/>
        <v>0</v>
      </c>
      <c r="N11" s="78">
        <v>1</v>
      </c>
      <c r="O11" s="78">
        <v>1</v>
      </c>
      <c r="P11" s="78">
        <f t="shared" si="3"/>
        <v>100</v>
      </c>
      <c r="Q11" s="78">
        <v>0</v>
      </c>
      <c r="R11" s="78">
        <f>IFERROR(VLOOKUP(R$2&amp;"_"&amp;$B11,Лист4!$I$2:$M$141,5,FALSE),0)</f>
        <v>0</v>
      </c>
      <c r="S11" s="78">
        <f t="shared" si="4"/>
        <v>0</v>
      </c>
      <c r="T11" s="78">
        <f>IFERROR(VLOOKUP($B11,Китог!$A$3:$AL$68,T$1,FALSE),"")</f>
        <v>0</v>
      </c>
      <c r="U11" s="78">
        <f>IFERROR(VLOOKUP(U$2&amp;"_"&amp;$B11,Лист4!$I$2:$M$141,5,FALSE),0)</f>
        <v>0</v>
      </c>
      <c r="V11" s="78">
        <f t="shared" si="5"/>
        <v>0</v>
      </c>
      <c r="W11" s="78">
        <f>IFERROR(VLOOKUP($B11,Китог!$A$3:$AL$68,W$1,FALSE),"")</f>
        <v>0</v>
      </c>
      <c r="X11" s="78">
        <f>IFERROR(VLOOKUP(X$2&amp;"_"&amp;$B11,Лист4!$I$2:$M$141,5,FALSE),0)</f>
        <v>0</v>
      </c>
      <c r="Y11" s="78">
        <f t="shared" si="6"/>
        <v>0</v>
      </c>
      <c r="Z11" s="78">
        <f>IFERROR(VLOOKUP($B11,Китог!$A$3:$AL$68,Z$1,FALSE),"")</f>
        <v>0</v>
      </c>
      <c r="AA11" s="78">
        <f>IFERROR(VLOOKUP(AA$2&amp;"_"&amp;$B11,Лист4!$I$2:$M$141,5,FALSE),0)</f>
        <v>0</v>
      </c>
      <c r="AB11" s="78">
        <f t="shared" si="7"/>
        <v>0</v>
      </c>
      <c r="AC11" s="78">
        <f>IFERROR(VLOOKUP($B11,Китог!$A$3:$AL$68,AC$1,FALSE),"")</f>
        <v>0</v>
      </c>
      <c r="AD11" s="78">
        <f>IFERROR(VLOOKUP(AD$2&amp;"_"&amp;$B11,Лист4!$I$2:$M$141,5,FALSE),0)</f>
        <v>0</v>
      </c>
      <c r="AE11" s="78">
        <f t="shared" si="8"/>
        <v>0</v>
      </c>
      <c r="AF11" s="78">
        <f>IFERROR(VLOOKUP($B11,Китог!$A$3:$AL$68,AF$1,FALSE),"")</f>
        <v>0</v>
      </c>
      <c r="AG11" s="78">
        <f>IFERROR(VLOOKUP(AG$2&amp;"_"&amp;$B11,Лист4!$I$2:$M$141,5,FALSE),0)</f>
        <v>0</v>
      </c>
      <c r="AH11" s="78">
        <f t="shared" si="9"/>
        <v>0</v>
      </c>
      <c r="AI11" s="78">
        <f>IFERROR(VLOOKUP($B11,Китог!$A$3:$AL$68,AI$1,FALSE),"")</f>
        <v>0</v>
      </c>
      <c r="AJ11" s="78">
        <f>IFERROR(VLOOKUP(AJ$2&amp;"_"&amp;$B11,Лист4!$I$2:$M$141,5,FALSE),0)</f>
        <v>0</v>
      </c>
      <c r="AK11" s="78">
        <f t="shared" si="10"/>
        <v>0</v>
      </c>
      <c r="AL11" s="78">
        <f>IFERROR(VLOOKUP($B11,Китог!$A$3:$AL$68,AL$1,FALSE),"")</f>
        <v>0</v>
      </c>
      <c r="AM11" s="78">
        <f>IFERROR(VLOOKUP(AM$2&amp;"_"&amp;$B11,Лист4!$I$2:$M$141,5,FALSE),0)</f>
        <v>0</v>
      </c>
      <c r="AN11" s="78">
        <f t="shared" si="11"/>
        <v>0</v>
      </c>
      <c r="AO11" s="78">
        <f>IFERROR(VLOOKUP($B11,Китог!$A$3:$AL$68,AO$1,FALSE),"")</f>
        <v>0</v>
      </c>
      <c r="AP11" s="78">
        <f>IFERROR(VLOOKUP(AP$2&amp;"_"&amp;$B11,Лист4!$I$2:$M$141,5,FALSE),0)</f>
        <v>0</v>
      </c>
      <c r="AQ11" s="78">
        <f t="shared" si="12"/>
        <v>0</v>
      </c>
      <c r="AR11" s="78">
        <f>IFERROR(VLOOKUP($B11,Китог!$A$3:$AL$68,AR$1,FALSE),"")</f>
        <v>0</v>
      </c>
      <c r="AS11" s="78">
        <f>IFERROR(VLOOKUP(AS$2&amp;"_"&amp;$B11,Лист4!$I$2:$M$141,5,FALSE),0)</f>
        <v>0</v>
      </c>
      <c r="AT11" s="78">
        <f t="shared" si="13"/>
        <v>0</v>
      </c>
      <c r="AU11" s="78">
        <f>IFERROR(VLOOKUP($B11,Китог!$A$3:$AL$68,AU$1,FALSE),"")</f>
        <v>0</v>
      </c>
      <c r="AV11" s="78">
        <f>IFERROR(VLOOKUP(AV$2&amp;"_"&amp;$B11,Лист4!$I$2:$M$141,5,FALSE),0)</f>
        <v>0</v>
      </c>
      <c r="AW11" s="78">
        <f t="shared" si="14"/>
        <v>0</v>
      </c>
      <c r="AX11" s="78">
        <f>IFERROR(VLOOKUP($B11,Китог!$A$3:$AL$68,AX$1,FALSE),"")</f>
        <v>0</v>
      </c>
      <c r="AY11" s="78">
        <f>IFERROR(VLOOKUP(AY$2&amp;"_"&amp;$B11,Лист4!$I$2:$M$141,5,FALSE),0)</f>
        <v>0</v>
      </c>
      <c r="AZ11" s="78">
        <f t="shared" si="15"/>
        <v>0</v>
      </c>
      <c r="BA11" s="78">
        <f>IFERROR(VLOOKUP($B11,Китог!$A$3:$AL$68,BA$1,FALSE),"")</f>
        <v>0</v>
      </c>
      <c r="BB11" s="78">
        <f>IFERROR(VLOOKUP(BB$2&amp;"_"&amp;$B11,Лист4!$I$2:$M$141,5,FALSE),0)</f>
        <v>0</v>
      </c>
      <c r="BC11" s="78">
        <f t="shared" si="16"/>
        <v>0</v>
      </c>
      <c r="BD11" s="78">
        <f>IFERROR(VLOOKUP($B11,Китог!$A$3:$AL$68,BD$1,FALSE),"")</f>
        <v>0</v>
      </c>
      <c r="BE11" s="78">
        <f>IFERROR(VLOOKUP(BE$2&amp;"_"&amp;$B11,Лист4!$I$2:$M$141,5,FALSE),0)</f>
        <v>0</v>
      </c>
      <c r="BF11" s="78">
        <f t="shared" si="17"/>
        <v>0</v>
      </c>
      <c r="BG11" s="78">
        <f>IFERROR(VLOOKUP($B11,Китог!$A$3:$AL$68,BG$1,FALSE),"")</f>
        <v>0</v>
      </c>
      <c r="BH11" s="78">
        <f>IFERROR(VLOOKUP(BH$2&amp;"_"&amp;$B11,Лист4!$I$2:$M$141,5,FALSE),0)</f>
        <v>0</v>
      </c>
      <c r="BI11" s="78">
        <f t="shared" si="18"/>
        <v>0</v>
      </c>
      <c r="BJ11" s="78">
        <f>IFERROR(VLOOKUP($B11,Китог!$A$3:$AL$68,BJ$1,FALSE),"")</f>
        <v>0</v>
      </c>
      <c r="BK11" s="78">
        <f>IFERROR(VLOOKUP(BK$2&amp;"_"&amp;$B11,Лист4!$I$2:$M$141,5,FALSE),0)</f>
        <v>0</v>
      </c>
      <c r="BL11" s="78">
        <f t="shared" si="19"/>
        <v>0</v>
      </c>
      <c r="BM11" s="78">
        <f>IFERROR(VLOOKUP($B11,Китог!$A$3:$AL$68,BM$1,FALSE),"")</f>
        <v>0</v>
      </c>
      <c r="BN11" s="78">
        <f>IFERROR(VLOOKUP(BN$2&amp;"_"&amp;$B11,Лист4!$I$2:$M$141,5,FALSE),0)</f>
        <v>0</v>
      </c>
      <c r="BO11" s="78">
        <f t="shared" si="20"/>
        <v>0</v>
      </c>
      <c r="BP11" s="78">
        <f>IFERROR(VLOOKUP($B11,Китог!$A$3:$AL$68,BP$1,FALSE),"")</f>
        <v>0</v>
      </c>
      <c r="BQ11" s="78">
        <f>IFERROR(VLOOKUP(BQ$2&amp;"_"&amp;$B11,Лист4!$I$2:$M$141,5,FALSE),0)</f>
        <v>0</v>
      </c>
      <c r="BR11" s="78">
        <f t="shared" si="21"/>
        <v>0</v>
      </c>
      <c r="BS11" s="78">
        <f>IFERROR(VLOOKUP($B11,Китог!$A$3:$AL$68,BS$1,FALSE),"")</f>
        <v>0</v>
      </c>
      <c r="BT11" s="78">
        <f>IFERROR(VLOOKUP(BT$2&amp;"_"&amp;$B11,Лист4!$I$2:$M$141,5,FALSE),0)</f>
        <v>0</v>
      </c>
      <c r="BU11" s="78">
        <f t="shared" si="22"/>
        <v>0</v>
      </c>
      <c r="BV11" s="78">
        <f>IFERROR(VLOOKUP($B11,Китог!$A$3:$AL$68,BV$1,FALSE),"")</f>
        <v>0</v>
      </c>
      <c r="BW11" s="78">
        <f>IFERROR(VLOOKUP(BW$2&amp;"_"&amp;$B11,Лист4!$I$2:$M$141,5,FALSE),0)</f>
        <v>0</v>
      </c>
      <c r="BX11" s="78">
        <f t="shared" si="23"/>
        <v>0</v>
      </c>
      <c r="BY11" s="78">
        <f>IFERROR(VLOOKUP($B11,Китог!$A$3:$AL$68,BY$1,FALSE),"")</f>
        <v>0</v>
      </c>
      <c r="BZ11" s="78">
        <f>IFERROR(VLOOKUP(BZ$2&amp;"_"&amp;$B11,Лист4!$I$2:$M$141,5,FALSE),0)</f>
        <v>0</v>
      </c>
      <c r="CA11" s="78">
        <f t="shared" si="24"/>
        <v>0</v>
      </c>
      <c r="CB11" s="78">
        <f>IFERROR(VLOOKUP($B11,Китог!$A$3:$AL$68,CB$1,FALSE),"")</f>
        <v>0</v>
      </c>
      <c r="CC11" s="78">
        <f>IFERROR(VLOOKUP(CC$2&amp;"_"&amp;$B11,Лист4!$I$2:$M$141,5,FALSE),0)</f>
        <v>0</v>
      </c>
      <c r="CD11" s="78">
        <f t="shared" si="25"/>
        <v>0</v>
      </c>
      <c r="CE11" s="78">
        <f>IFERROR(VLOOKUP($B11,Китог!$A$3:$AL$68,CE$1,FALSE),"")</f>
        <v>0</v>
      </c>
      <c r="CF11" s="78">
        <f>IFERROR(VLOOKUP(CF$2&amp;"_"&amp;$B11,Лист4!$I$2:$M$141,5,FALSE),0)</f>
        <v>0</v>
      </c>
      <c r="CG11" s="78">
        <f t="shared" si="26"/>
        <v>0</v>
      </c>
      <c r="CH11" s="78">
        <f>IFERROR(VLOOKUP($B11,Китог!$A$3:$AL$68,CH$1,FALSE),"")</f>
        <v>0</v>
      </c>
      <c r="CI11" s="78">
        <f>IFERROR(VLOOKUP(CI$2&amp;"_"&amp;$B11,Лист4!$I$2:$M$141,5,FALSE),0)</f>
        <v>0</v>
      </c>
      <c r="CJ11" s="78">
        <f t="shared" si="27"/>
        <v>0</v>
      </c>
      <c r="CK11" s="78">
        <f>IFERROR(VLOOKUP($B11,Китог!$A$3:$AL$68,CK$1,FALSE),"")</f>
        <v>0</v>
      </c>
      <c r="CL11" s="78">
        <f>IFERROR(VLOOKUP(CL$2&amp;"_"&amp;$B11,Лист4!$I$2:$M$141,5,FALSE),0)</f>
        <v>0</v>
      </c>
      <c r="CM11" s="78">
        <f t="shared" si="28"/>
        <v>0</v>
      </c>
      <c r="CN11" s="78">
        <f>IFERROR(VLOOKUP($B11,Китог!$A$3:$AL$68,CN$1,FALSE),"")</f>
        <v>0</v>
      </c>
      <c r="CO11" s="78">
        <f>IFERROR(VLOOKUP(CO$2&amp;"_"&amp;$B11,Лист4!$I$2:$M$141,5,FALSE),0)</f>
        <v>0</v>
      </c>
      <c r="CP11" s="78">
        <f t="shared" si="29"/>
        <v>0</v>
      </c>
      <c r="CQ11" s="78">
        <f>IFERROR(VLOOKUP($B11,Китог!$A$3:$AL$68,CQ$1,FALSE),"")</f>
        <v>0</v>
      </c>
      <c r="CR11" s="78">
        <f>IFERROR(VLOOKUP(CR$2&amp;"_"&amp;$B11,Лист4!$I$2:$M$141,5,FALSE),0)</f>
        <v>0</v>
      </c>
      <c r="CS11" s="78">
        <f t="shared" si="30"/>
        <v>0</v>
      </c>
      <c r="CT11" s="78">
        <f>IFERROR(VLOOKUP($B11,Китог!$A$3:$AL$68,CT$1,FALSE),"")</f>
        <v>0</v>
      </c>
      <c r="CU11" s="78">
        <f>IFERROR(VLOOKUP(CU$2&amp;"_"&amp;$B11,Лист4!$I$2:$M$141,5,FALSE),0)</f>
        <v>0</v>
      </c>
      <c r="CV11" s="78">
        <f t="shared" si="31"/>
        <v>0</v>
      </c>
      <c r="CW11" s="78">
        <f>IFERROR(VLOOKUP($B11,Китог!$A$3:$AL$68,CW$1,FALSE),"")</f>
        <v>0</v>
      </c>
      <c r="CX11" s="78">
        <f>IFERROR(VLOOKUP(CX$2&amp;"_"&amp;$B11,Лист4!$I$2:$M$141,5,FALSE),0)</f>
        <v>0</v>
      </c>
      <c r="CY11" s="78">
        <f t="shared" si="32"/>
        <v>0</v>
      </c>
      <c r="CZ11" s="78">
        <f>IFERROR(VLOOKUP($B11,Китог!$A$3:$AL$68,CZ$1,FALSE),"")</f>
        <v>0</v>
      </c>
      <c r="DA11" s="78">
        <f>IFERROR(VLOOKUP(DA$2&amp;"_"&amp;$B11,Лист4!$I$2:$M$141,5,FALSE),0)</f>
        <v>0</v>
      </c>
      <c r="DB11" s="78">
        <f t="shared" si="33"/>
        <v>0</v>
      </c>
      <c r="DC11" s="78">
        <f>IFERROR(VLOOKUP($B11,Китог!$A$3:$AL$68,DC$1,FALSE),"")</f>
        <v>0</v>
      </c>
      <c r="DD11" s="78">
        <f>IFERROR(VLOOKUP(DD$2&amp;"_"&amp;$B11,Лист4!$I$2:$M$141,5,FALSE),0)</f>
        <v>0</v>
      </c>
      <c r="DE11" s="78">
        <f t="shared" si="34"/>
        <v>0</v>
      </c>
      <c r="DF11" s="111">
        <f t="shared" si="35"/>
        <v>100</v>
      </c>
      <c r="DG11" s="111"/>
      <c r="DH11" s="111"/>
    </row>
    <row r="12" spans="1:112" s="75" customFormat="1" ht="135" customHeight="1" x14ac:dyDescent="0.25">
      <c r="A12" s="75" t="s">
        <v>207</v>
      </c>
      <c r="B12" s="75">
        <v>6</v>
      </c>
      <c r="C12" s="79">
        <v>6</v>
      </c>
      <c r="D12" s="77" t="s">
        <v>467</v>
      </c>
      <c r="E12" s="78">
        <v>0</v>
      </c>
      <c r="F12" s="78">
        <v>0</v>
      </c>
      <c r="G12" s="78">
        <v>0</v>
      </c>
      <c r="H12" s="78">
        <f>IFERROR(VLOOKUP($B12,Китог!$A$3:$AL$68,H$1,FALSE),"")</f>
        <v>0</v>
      </c>
      <c r="I12" s="78">
        <f>IFERROR(VLOOKUP(I$2&amp;"_"&amp;$B12,Лист4!$I$2:$M$141,5,FALSE),0)</f>
        <v>0</v>
      </c>
      <c r="J12" s="78">
        <f t="shared" si="1"/>
        <v>0</v>
      </c>
      <c r="K12" s="78">
        <f>IFERROR(VLOOKUP($B12,Китог!$A$3:$AL$68,K$1,FALSE),"")</f>
        <v>0</v>
      </c>
      <c r="L12" s="78">
        <f>IFERROR(VLOOKUP(L$2&amp;"_"&amp;$B12,Лист4!$I$2:$M$141,5,FALSE),0)</f>
        <v>0</v>
      </c>
      <c r="M12" s="78">
        <f t="shared" si="2"/>
        <v>0</v>
      </c>
      <c r="N12" s="78">
        <v>1</v>
      </c>
      <c r="O12" s="78">
        <v>1</v>
      </c>
      <c r="P12" s="78">
        <f t="shared" si="3"/>
        <v>100</v>
      </c>
      <c r="Q12" s="78">
        <v>0</v>
      </c>
      <c r="R12" s="78">
        <f>IFERROR(VLOOKUP(R$2&amp;"_"&amp;$B12,Лист4!$I$2:$M$141,5,FALSE),0)</f>
        <v>0</v>
      </c>
      <c r="S12" s="78">
        <f t="shared" si="4"/>
        <v>0</v>
      </c>
      <c r="T12" s="78">
        <f>IFERROR(VLOOKUP($B12,Китог!$A$3:$AL$68,T$1,FALSE),"")</f>
        <v>0</v>
      </c>
      <c r="U12" s="78">
        <f>IFERROR(VLOOKUP(U$2&amp;"_"&amp;$B12,Лист4!$I$2:$M$141,5,FALSE),0)</f>
        <v>0</v>
      </c>
      <c r="V12" s="78">
        <f t="shared" si="5"/>
        <v>0</v>
      </c>
      <c r="W12" s="78">
        <f>IFERROR(VLOOKUP($B12,Китог!$A$3:$AL$68,W$1,FALSE),"")</f>
        <v>0</v>
      </c>
      <c r="X12" s="78">
        <f>IFERROR(VLOOKUP(X$2&amp;"_"&amp;$B12,Лист4!$I$2:$M$141,5,FALSE),0)</f>
        <v>0</v>
      </c>
      <c r="Y12" s="78">
        <f t="shared" si="6"/>
        <v>0</v>
      </c>
      <c r="Z12" s="78">
        <f>IFERROR(VLOOKUP($B12,Китог!$A$3:$AL$68,Z$1,FALSE),"")</f>
        <v>0</v>
      </c>
      <c r="AA12" s="78">
        <f>IFERROR(VLOOKUP(AA$2&amp;"_"&amp;$B12,Лист4!$I$2:$M$141,5,FALSE),0)</f>
        <v>0</v>
      </c>
      <c r="AB12" s="78">
        <f t="shared" si="7"/>
        <v>0</v>
      </c>
      <c r="AC12" s="78">
        <f>IFERROR(VLOOKUP($B12,Китог!$A$3:$AL$68,AC$1,FALSE),"")</f>
        <v>0</v>
      </c>
      <c r="AD12" s="78">
        <f>IFERROR(VLOOKUP(AD$2&amp;"_"&amp;$B12,Лист4!$I$2:$M$141,5,FALSE),0)</f>
        <v>0</v>
      </c>
      <c r="AE12" s="78">
        <f t="shared" si="8"/>
        <v>0</v>
      </c>
      <c r="AF12" s="78">
        <f>IFERROR(VLOOKUP($B12,Китог!$A$3:$AL$68,AF$1,FALSE),"")</f>
        <v>0</v>
      </c>
      <c r="AG12" s="78">
        <f>IFERROR(VLOOKUP(AG$2&amp;"_"&amp;$B12,Лист4!$I$2:$M$141,5,FALSE),0)</f>
        <v>0</v>
      </c>
      <c r="AH12" s="78">
        <f t="shared" si="9"/>
        <v>0</v>
      </c>
      <c r="AI12" s="78">
        <f>IFERROR(VLOOKUP($B12,Китог!$A$3:$AL$68,AI$1,FALSE),"")</f>
        <v>0</v>
      </c>
      <c r="AJ12" s="78">
        <f>IFERROR(VLOOKUP(AJ$2&amp;"_"&amp;$B12,Лист4!$I$2:$M$141,5,FALSE),0)</f>
        <v>0</v>
      </c>
      <c r="AK12" s="78">
        <f t="shared" si="10"/>
        <v>0</v>
      </c>
      <c r="AL12" s="78">
        <f>IFERROR(VLOOKUP($B12,Китог!$A$3:$AL$68,AL$1,FALSE),"")</f>
        <v>0</v>
      </c>
      <c r="AM12" s="78">
        <f>IFERROR(VLOOKUP(AM$2&amp;"_"&amp;$B12,Лист4!$I$2:$M$141,5,FALSE),0)</f>
        <v>0</v>
      </c>
      <c r="AN12" s="78">
        <f t="shared" si="11"/>
        <v>0</v>
      </c>
      <c r="AO12" s="78">
        <f>IFERROR(VLOOKUP($B12,Китог!$A$3:$AL$68,AO$1,FALSE),"")</f>
        <v>0</v>
      </c>
      <c r="AP12" s="78">
        <f>IFERROR(VLOOKUP(AP$2&amp;"_"&amp;$B12,Лист4!$I$2:$M$141,5,FALSE),0)</f>
        <v>0</v>
      </c>
      <c r="AQ12" s="78">
        <f t="shared" si="12"/>
        <v>0</v>
      </c>
      <c r="AR12" s="78">
        <f>IFERROR(VLOOKUP($B12,Китог!$A$3:$AL$68,AR$1,FALSE),"")</f>
        <v>0</v>
      </c>
      <c r="AS12" s="78">
        <f>IFERROR(VLOOKUP(AS$2&amp;"_"&amp;$B12,Лист4!$I$2:$M$141,5,FALSE),0)</f>
        <v>0</v>
      </c>
      <c r="AT12" s="78">
        <f t="shared" si="13"/>
        <v>0</v>
      </c>
      <c r="AU12" s="78">
        <f>IFERROR(VLOOKUP($B12,Китог!$A$3:$AL$68,AU$1,FALSE),"")</f>
        <v>0</v>
      </c>
      <c r="AV12" s="78">
        <f>IFERROR(VLOOKUP(AV$2&amp;"_"&amp;$B12,Лист4!$I$2:$M$141,5,FALSE),0)</f>
        <v>0</v>
      </c>
      <c r="AW12" s="78">
        <f t="shared" si="14"/>
        <v>0</v>
      </c>
      <c r="AX12" s="78">
        <f>IFERROR(VLOOKUP($B12,Китог!$A$3:$AL$68,AX$1,FALSE),"")</f>
        <v>0</v>
      </c>
      <c r="AY12" s="78">
        <f>IFERROR(VLOOKUP(AY$2&amp;"_"&amp;$B12,Лист4!$I$2:$M$141,5,FALSE),0)</f>
        <v>0</v>
      </c>
      <c r="AZ12" s="78">
        <f t="shared" si="15"/>
        <v>0</v>
      </c>
      <c r="BA12" s="78">
        <f>IFERROR(VLOOKUP($B12,Китог!$A$3:$AL$68,BA$1,FALSE),"")</f>
        <v>0</v>
      </c>
      <c r="BB12" s="78">
        <f>IFERROR(VLOOKUP(BB$2&amp;"_"&amp;$B12,Лист4!$I$2:$M$141,5,FALSE),0)</f>
        <v>0</v>
      </c>
      <c r="BC12" s="78">
        <f t="shared" si="16"/>
        <v>0</v>
      </c>
      <c r="BD12" s="78">
        <f>IFERROR(VLOOKUP($B12,Китог!$A$3:$AL$68,BD$1,FALSE),"")</f>
        <v>0</v>
      </c>
      <c r="BE12" s="78">
        <f>IFERROR(VLOOKUP(BE$2&amp;"_"&amp;$B12,Лист4!$I$2:$M$141,5,FALSE),0)</f>
        <v>0</v>
      </c>
      <c r="BF12" s="78">
        <f t="shared" si="17"/>
        <v>0</v>
      </c>
      <c r="BG12" s="78">
        <f>IFERROR(VLOOKUP($B12,Китог!$A$3:$AL$68,BG$1,FALSE),"")</f>
        <v>0</v>
      </c>
      <c r="BH12" s="78">
        <f>IFERROR(VLOOKUP(BH$2&amp;"_"&amp;$B12,Лист4!$I$2:$M$141,5,FALSE),0)</f>
        <v>0</v>
      </c>
      <c r="BI12" s="78">
        <f t="shared" si="18"/>
        <v>0</v>
      </c>
      <c r="BJ12" s="78">
        <f>IFERROR(VLOOKUP($B12,Китог!$A$3:$AL$68,BJ$1,FALSE),"")</f>
        <v>0</v>
      </c>
      <c r="BK12" s="78">
        <f>IFERROR(VLOOKUP(BK$2&amp;"_"&amp;$B12,Лист4!$I$2:$M$141,5,FALSE),0)</f>
        <v>0</v>
      </c>
      <c r="BL12" s="78">
        <f t="shared" si="19"/>
        <v>0</v>
      </c>
      <c r="BM12" s="78">
        <f>IFERROR(VLOOKUP($B12,Китог!$A$3:$AL$68,BM$1,FALSE),"")</f>
        <v>0</v>
      </c>
      <c r="BN12" s="78">
        <f>IFERROR(VLOOKUP(BN$2&amp;"_"&amp;$B12,Лист4!$I$2:$M$141,5,FALSE),0)</f>
        <v>0</v>
      </c>
      <c r="BO12" s="78">
        <f t="shared" si="20"/>
        <v>0</v>
      </c>
      <c r="BP12" s="78">
        <f>IFERROR(VLOOKUP($B12,Китог!$A$3:$AL$68,BP$1,FALSE),"")</f>
        <v>0</v>
      </c>
      <c r="BQ12" s="78">
        <f>IFERROR(VLOOKUP(BQ$2&amp;"_"&amp;$B12,Лист4!$I$2:$M$141,5,FALSE),0)</f>
        <v>0</v>
      </c>
      <c r="BR12" s="78">
        <f t="shared" si="21"/>
        <v>0</v>
      </c>
      <c r="BS12" s="78">
        <f>IFERROR(VLOOKUP($B12,Китог!$A$3:$AL$68,BS$1,FALSE),"")</f>
        <v>0</v>
      </c>
      <c r="BT12" s="78">
        <f>IFERROR(VLOOKUP(BT$2&amp;"_"&amp;$B12,Лист4!$I$2:$M$141,5,FALSE),0)</f>
        <v>0</v>
      </c>
      <c r="BU12" s="78">
        <f t="shared" si="22"/>
        <v>0</v>
      </c>
      <c r="BV12" s="78">
        <f>IFERROR(VLOOKUP($B12,Китог!$A$3:$AL$68,BV$1,FALSE),"")</f>
        <v>0</v>
      </c>
      <c r="BW12" s="78">
        <f>IFERROR(VLOOKUP(BW$2&amp;"_"&amp;$B12,Лист4!$I$2:$M$141,5,FALSE),0)</f>
        <v>0</v>
      </c>
      <c r="BX12" s="78">
        <f t="shared" si="23"/>
        <v>0</v>
      </c>
      <c r="BY12" s="78">
        <f>IFERROR(VLOOKUP($B12,Китог!$A$3:$AL$68,BY$1,FALSE),"")</f>
        <v>0</v>
      </c>
      <c r="BZ12" s="78">
        <f>IFERROR(VLOOKUP(BZ$2&amp;"_"&amp;$B12,Лист4!$I$2:$M$141,5,FALSE),0)</f>
        <v>0</v>
      </c>
      <c r="CA12" s="78">
        <f t="shared" si="24"/>
        <v>0</v>
      </c>
      <c r="CB12" s="78">
        <f>IFERROR(VLOOKUP($B12,Китог!$A$3:$AL$68,CB$1,FALSE),"")</f>
        <v>0</v>
      </c>
      <c r="CC12" s="78">
        <f>IFERROR(VLOOKUP(CC$2&amp;"_"&amp;$B12,Лист4!$I$2:$M$141,5,FALSE),0)</f>
        <v>0</v>
      </c>
      <c r="CD12" s="78">
        <f t="shared" si="25"/>
        <v>0</v>
      </c>
      <c r="CE12" s="78">
        <f>IFERROR(VLOOKUP($B12,Китог!$A$3:$AL$68,CE$1,FALSE),"")</f>
        <v>0</v>
      </c>
      <c r="CF12" s="78">
        <f>IFERROR(VLOOKUP(CF$2&amp;"_"&amp;$B12,Лист4!$I$2:$M$141,5,FALSE),0)</f>
        <v>0</v>
      </c>
      <c r="CG12" s="78">
        <f t="shared" si="26"/>
        <v>0</v>
      </c>
      <c r="CH12" s="78">
        <f>IFERROR(VLOOKUP($B12,Китог!$A$3:$AL$68,CH$1,FALSE),"")</f>
        <v>0</v>
      </c>
      <c r="CI12" s="78">
        <f>IFERROR(VLOOKUP(CI$2&amp;"_"&amp;$B12,Лист4!$I$2:$M$141,5,FALSE),0)</f>
        <v>0</v>
      </c>
      <c r="CJ12" s="78">
        <f t="shared" si="27"/>
        <v>0</v>
      </c>
      <c r="CK12" s="78">
        <f>IFERROR(VLOOKUP($B12,Китог!$A$3:$AL$68,CK$1,FALSE),"")</f>
        <v>0</v>
      </c>
      <c r="CL12" s="78">
        <f>IFERROR(VLOOKUP(CL$2&amp;"_"&amp;$B12,Лист4!$I$2:$M$141,5,FALSE),0)</f>
        <v>0</v>
      </c>
      <c r="CM12" s="78">
        <f t="shared" si="28"/>
        <v>0</v>
      </c>
      <c r="CN12" s="78">
        <f>IFERROR(VLOOKUP($B12,Китог!$A$3:$AL$68,CN$1,FALSE),"")</f>
        <v>0</v>
      </c>
      <c r="CO12" s="78">
        <f>IFERROR(VLOOKUP(CO$2&amp;"_"&amp;$B12,Лист4!$I$2:$M$141,5,FALSE),0)</f>
        <v>0</v>
      </c>
      <c r="CP12" s="78">
        <f t="shared" si="29"/>
        <v>0</v>
      </c>
      <c r="CQ12" s="78">
        <f>IFERROR(VLOOKUP($B12,Китог!$A$3:$AL$68,CQ$1,FALSE),"")</f>
        <v>0</v>
      </c>
      <c r="CR12" s="78">
        <f>IFERROR(VLOOKUP(CR$2&amp;"_"&amp;$B12,Лист4!$I$2:$M$141,5,FALSE),0)</f>
        <v>0</v>
      </c>
      <c r="CS12" s="78">
        <f t="shared" si="30"/>
        <v>0</v>
      </c>
      <c r="CT12" s="78">
        <f>IFERROR(VLOOKUP($B12,Китог!$A$3:$AL$68,CT$1,FALSE),"")</f>
        <v>0</v>
      </c>
      <c r="CU12" s="78">
        <f>IFERROR(VLOOKUP(CU$2&amp;"_"&amp;$B12,Лист4!$I$2:$M$141,5,FALSE),0)</f>
        <v>0</v>
      </c>
      <c r="CV12" s="78">
        <f t="shared" si="31"/>
        <v>0</v>
      </c>
      <c r="CW12" s="78">
        <f>IFERROR(VLOOKUP($B12,Китог!$A$3:$AL$68,CW$1,FALSE),"")</f>
        <v>0</v>
      </c>
      <c r="CX12" s="78">
        <f>IFERROR(VLOOKUP(CX$2&amp;"_"&amp;$B12,Лист4!$I$2:$M$141,5,FALSE),0)</f>
        <v>0</v>
      </c>
      <c r="CY12" s="78">
        <f t="shared" si="32"/>
        <v>0</v>
      </c>
      <c r="CZ12" s="78">
        <f>IFERROR(VLOOKUP($B12,Китог!$A$3:$AL$68,CZ$1,FALSE),"")</f>
        <v>0</v>
      </c>
      <c r="DA12" s="78">
        <f>IFERROR(VLOOKUP(DA$2&amp;"_"&amp;$B12,Лист4!$I$2:$M$141,5,FALSE),0)</f>
        <v>0</v>
      </c>
      <c r="DB12" s="78">
        <f t="shared" si="33"/>
        <v>0</v>
      </c>
      <c r="DC12" s="78">
        <f>IFERROR(VLOOKUP($B12,Китог!$A$3:$AL$68,DC$1,FALSE),"")</f>
        <v>0</v>
      </c>
      <c r="DD12" s="78">
        <f>IFERROR(VLOOKUP(DD$2&amp;"_"&amp;$B12,Лист4!$I$2:$M$141,5,FALSE),0)</f>
        <v>0</v>
      </c>
      <c r="DE12" s="78">
        <f t="shared" si="34"/>
        <v>0</v>
      </c>
      <c r="DF12" s="111">
        <f t="shared" si="35"/>
        <v>100</v>
      </c>
      <c r="DG12" s="111"/>
      <c r="DH12" s="111"/>
    </row>
    <row r="13" spans="1:112" s="75" customFormat="1" ht="30" customHeight="1" x14ac:dyDescent="0.25">
      <c r="A13" s="75" t="s">
        <v>207</v>
      </c>
      <c r="B13" s="75">
        <v>7</v>
      </c>
      <c r="C13" s="76">
        <v>7</v>
      </c>
      <c r="D13" s="77" t="s">
        <v>468</v>
      </c>
      <c r="E13" s="78">
        <v>0</v>
      </c>
      <c r="F13" s="78">
        <v>0</v>
      </c>
      <c r="G13" s="78">
        <v>0</v>
      </c>
      <c r="H13" s="78">
        <f>IFERROR(VLOOKUP($B13,Китог!$A$3:$AL$68,H$1,FALSE),"")</f>
        <v>0</v>
      </c>
      <c r="I13" s="78">
        <f>IFERROR(VLOOKUP(I$2&amp;"_"&amp;$B13,Лист4!$I$2:$M$141,5,FALSE),0)</f>
        <v>0</v>
      </c>
      <c r="J13" s="78">
        <f t="shared" si="1"/>
        <v>0</v>
      </c>
      <c r="K13" s="78">
        <f>IFERROR(VLOOKUP($B13,Китог!$A$3:$AL$68,K$1,FALSE),"")</f>
        <v>0</v>
      </c>
      <c r="L13" s="78">
        <f>IFERROR(VLOOKUP(L$2&amp;"_"&amp;$B13,Лист4!$I$2:$M$141,5,FALSE),0)</f>
        <v>0</v>
      </c>
      <c r="M13" s="78">
        <f t="shared" si="2"/>
        <v>0</v>
      </c>
      <c r="N13" s="78">
        <v>1</v>
      </c>
      <c r="O13" s="78">
        <v>0.96</v>
      </c>
      <c r="P13" s="78">
        <f t="shared" si="3"/>
        <v>98</v>
      </c>
      <c r="Q13" s="78">
        <v>0.95</v>
      </c>
      <c r="R13" s="78">
        <v>0.84</v>
      </c>
      <c r="S13" s="78">
        <f t="shared" si="4"/>
        <v>89.5</v>
      </c>
      <c r="T13" s="78">
        <v>1</v>
      </c>
      <c r="U13" s="78">
        <v>1</v>
      </c>
      <c r="V13" s="78">
        <f t="shared" si="5"/>
        <v>100</v>
      </c>
      <c r="W13" s="78">
        <f>IFERROR(VLOOKUP($B13,Китог!$A$3:$AL$68,W$1,FALSE),"")</f>
        <v>0</v>
      </c>
      <c r="X13" s="78">
        <f>IFERROR(VLOOKUP(X$2&amp;"_"&amp;$B13,Лист4!$I$2:$M$141,5,FALSE),0)</f>
        <v>0</v>
      </c>
      <c r="Y13" s="78">
        <f t="shared" si="6"/>
        <v>0</v>
      </c>
      <c r="Z13" s="78">
        <f>IFERROR(VLOOKUP($B13,Китог!$A$3:$AL$68,Z$1,FALSE),"")</f>
        <v>0</v>
      </c>
      <c r="AA13" s="78">
        <f>IFERROR(VLOOKUP(AA$2&amp;"_"&amp;$B13,Лист4!$I$2:$M$141,5,FALSE),0)</f>
        <v>0</v>
      </c>
      <c r="AB13" s="78">
        <f t="shared" si="7"/>
        <v>0</v>
      </c>
      <c r="AC13" s="78">
        <v>1</v>
      </c>
      <c r="AD13" s="78">
        <v>0.95</v>
      </c>
      <c r="AE13" s="78">
        <f t="shared" si="8"/>
        <v>97.5</v>
      </c>
      <c r="AF13" s="78">
        <v>1</v>
      </c>
      <c r="AG13" s="78">
        <v>0.9</v>
      </c>
      <c r="AH13" s="78">
        <f t="shared" si="9"/>
        <v>95</v>
      </c>
      <c r="AI13" s="78">
        <v>1</v>
      </c>
      <c r="AJ13" s="78">
        <v>0.9</v>
      </c>
      <c r="AK13" s="78">
        <f t="shared" si="10"/>
        <v>95</v>
      </c>
      <c r="AL13" s="78">
        <v>1</v>
      </c>
      <c r="AM13" s="78">
        <v>1</v>
      </c>
      <c r="AN13" s="78">
        <f t="shared" si="11"/>
        <v>100</v>
      </c>
      <c r="AO13" s="78">
        <f>IFERROR(VLOOKUP($B13,Китог!$A$3:$AL$68,AO$1,FALSE),"")</f>
        <v>0</v>
      </c>
      <c r="AP13" s="78">
        <f>IFERROR(VLOOKUP(AP$2&amp;"_"&amp;$B13,Лист4!$I$2:$M$141,5,FALSE),0)</f>
        <v>0</v>
      </c>
      <c r="AQ13" s="78">
        <f t="shared" si="12"/>
        <v>0</v>
      </c>
      <c r="AR13" s="78">
        <v>1</v>
      </c>
      <c r="AS13" s="78">
        <v>1</v>
      </c>
      <c r="AT13" s="78">
        <f t="shared" si="13"/>
        <v>100</v>
      </c>
      <c r="AU13" s="78">
        <f>IFERROR(VLOOKUP($B13,Китог!$A$3:$AL$68,AU$1,FALSE),"")</f>
        <v>0</v>
      </c>
      <c r="AV13" s="78">
        <f>IFERROR(VLOOKUP(AV$2&amp;"_"&amp;$B13,Лист4!$I$2:$M$141,5,FALSE),0)</f>
        <v>0</v>
      </c>
      <c r="AW13" s="78">
        <f t="shared" si="14"/>
        <v>0</v>
      </c>
      <c r="AX13" s="78">
        <f>IFERROR(VLOOKUP($B13,Китог!$A$3:$AL$68,AX$1,FALSE),"")</f>
        <v>0</v>
      </c>
      <c r="AY13" s="78">
        <f>IFERROR(VLOOKUP(AY$2&amp;"_"&amp;$B13,Лист4!$I$2:$M$141,5,FALSE),0)</f>
        <v>0</v>
      </c>
      <c r="AZ13" s="78">
        <f t="shared" si="15"/>
        <v>0</v>
      </c>
      <c r="BA13" s="78">
        <f>IFERROR(VLOOKUP($B13,Китог!$A$3:$AL$68,BA$1,FALSE),"")</f>
        <v>0</v>
      </c>
      <c r="BB13" s="78">
        <f>IFERROR(VLOOKUP(BB$2&amp;"_"&amp;$B13,Лист4!$I$2:$M$141,5,FALSE),0)</f>
        <v>0</v>
      </c>
      <c r="BC13" s="78">
        <f t="shared" si="16"/>
        <v>0</v>
      </c>
      <c r="BD13" s="78">
        <f>IFERROR(VLOOKUP($B13,Китог!$A$3:$AL$68,BD$1,FALSE),"")</f>
        <v>0</v>
      </c>
      <c r="BE13" s="78">
        <f>IFERROR(VLOOKUP(BE$2&amp;"_"&amp;$B13,Лист4!$I$2:$M$141,5,FALSE),0)</f>
        <v>0</v>
      </c>
      <c r="BF13" s="78">
        <f t="shared" si="17"/>
        <v>0</v>
      </c>
      <c r="BG13" s="78">
        <f>IFERROR(VLOOKUP($B13,Китог!$A$3:$AL$68,BG$1,FALSE),"")</f>
        <v>0</v>
      </c>
      <c r="BH13" s="78">
        <f>IFERROR(VLOOKUP(BH$2&amp;"_"&amp;$B13,Лист4!$I$2:$M$141,5,FALSE),0)</f>
        <v>0</v>
      </c>
      <c r="BI13" s="78">
        <f t="shared" si="18"/>
        <v>0</v>
      </c>
      <c r="BJ13" s="78">
        <f>IFERROR(VLOOKUP($B13,Китог!$A$3:$AL$68,BJ$1,FALSE),"")</f>
        <v>0</v>
      </c>
      <c r="BK13" s="78">
        <f>IFERROR(VLOOKUP(BK$2&amp;"_"&amp;$B13,Лист4!$I$2:$M$141,5,FALSE),0)</f>
        <v>0</v>
      </c>
      <c r="BL13" s="78">
        <f t="shared" si="19"/>
        <v>0</v>
      </c>
      <c r="BM13" s="78">
        <f>IFERROR(VLOOKUP($B13,Китог!$A$3:$AL$68,BM$1,FALSE),"")</f>
        <v>0</v>
      </c>
      <c r="BN13" s="78">
        <f>IFERROR(VLOOKUP(BN$2&amp;"_"&amp;$B13,Лист4!$I$2:$M$141,5,FALSE),0)</f>
        <v>0</v>
      </c>
      <c r="BO13" s="78">
        <f t="shared" si="20"/>
        <v>0</v>
      </c>
      <c r="BP13" s="78">
        <f>IFERROR(VLOOKUP($B13,Китог!$A$3:$AL$68,BP$1,FALSE),"")</f>
        <v>0</v>
      </c>
      <c r="BQ13" s="78">
        <f>IFERROR(VLOOKUP(BQ$2&amp;"_"&amp;$B13,Лист4!$I$2:$M$141,5,FALSE),0)</f>
        <v>0</v>
      </c>
      <c r="BR13" s="78">
        <f t="shared" si="21"/>
        <v>0</v>
      </c>
      <c r="BS13" s="78">
        <f>IFERROR(VLOOKUP($B13,Китог!$A$3:$AL$68,BS$1,FALSE),"")</f>
        <v>0</v>
      </c>
      <c r="BT13" s="78">
        <f>IFERROR(VLOOKUP(BT$2&amp;"_"&amp;$B13,Лист4!$I$2:$M$141,5,FALSE),0)</f>
        <v>0</v>
      </c>
      <c r="BU13" s="78">
        <f t="shared" si="22"/>
        <v>0</v>
      </c>
      <c r="BV13" s="78">
        <f>IFERROR(VLOOKUP($B13,Китог!$A$3:$AL$68,BV$1,FALSE),"")</f>
        <v>0</v>
      </c>
      <c r="BW13" s="78">
        <f>IFERROR(VLOOKUP(BW$2&amp;"_"&amp;$B13,Лист4!$I$2:$M$141,5,FALSE),0)</f>
        <v>0</v>
      </c>
      <c r="BX13" s="78">
        <f t="shared" si="23"/>
        <v>0</v>
      </c>
      <c r="BY13" s="78">
        <f>IFERROR(VLOOKUP($B13,Китог!$A$3:$AL$68,BY$1,FALSE),"")</f>
        <v>0</v>
      </c>
      <c r="BZ13" s="78">
        <f>IFERROR(VLOOKUP(BZ$2&amp;"_"&amp;$B13,Лист4!$I$2:$M$141,5,FALSE),0)</f>
        <v>0</v>
      </c>
      <c r="CA13" s="78">
        <f t="shared" si="24"/>
        <v>0</v>
      </c>
      <c r="CB13" s="78">
        <f>IFERROR(VLOOKUP($B13,Китог!$A$3:$AL$68,CB$1,FALSE),"")</f>
        <v>0</v>
      </c>
      <c r="CC13" s="78">
        <f>IFERROR(VLOOKUP(CC$2&amp;"_"&amp;$B13,Лист4!$I$2:$M$141,5,FALSE),0)</f>
        <v>0</v>
      </c>
      <c r="CD13" s="78">
        <f t="shared" si="25"/>
        <v>0</v>
      </c>
      <c r="CE13" s="78">
        <f>IFERROR(VLOOKUP($B13,Китог!$A$3:$AL$68,CE$1,FALSE),"")</f>
        <v>0</v>
      </c>
      <c r="CF13" s="78">
        <f>IFERROR(VLOOKUP(CF$2&amp;"_"&amp;$B13,Лист4!$I$2:$M$141,5,FALSE),0)</f>
        <v>0</v>
      </c>
      <c r="CG13" s="78">
        <f t="shared" si="26"/>
        <v>0</v>
      </c>
      <c r="CH13" s="78">
        <f>IFERROR(VLOOKUP($B13,Китог!$A$3:$AL$68,CH$1,FALSE),"")</f>
        <v>0</v>
      </c>
      <c r="CI13" s="78">
        <f>IFERROR(VLOOKUP(CI$2&amp;"_"&amp;$B13,Лист4!$I$2:$M$141,5,FALSE),0)</f>
        <v>0</v>
      </c>
      <c r="CJ13" s="78">
        <f t="shared" si="27"/>
        <v>0</v>
      </c>
      <c r="CK13" s="78">
        <v>1</v>
      </c>
      <c r="CL13" s="78">
        <v>1</v>
      </c>
      <c r="CM13" s="78">
        <f t="shared" si="28"/>
        <v>100</v>
      </c>
      <c r="CN13" s="78">
        <f>IFERROR(VLOOKUP($B13,Китог!$A$3:$AL$68,CN$1,FALSE),"")</f>
        <v>0</v>
      </c>
      <c r="CO13" s="78">
        <f>IFERROR(VLOOKUP(CO$2&amp;"_"&amp;$B13,Лист4!$I$2:$M$141,5,FALSE),0)</f>
        <v>0</v>
      </c>
      <c r="CP13" s="78">
        <f t="shared" si="29"/>
        <v>0</v>
      </c>
      <c r="CQ13" s="78">
        <f>IFERROR(VLOOKUP($B13,Китог!$A$3:$AL$68,CQ$1,FALSE),"")</f>
        <v>0</v>
      </c>
      <c r="CR13" s="78">
        <f>IFERROR(VLOOKUP(CR$2&amp;"_"&amp;$B13,Лист4!$I$2:$M$141,5,FALSE),0)</f>
        <v>0</v>
      </c>
      <c r="CS13" s="78">
        <f t="shared" si="30"/>
        <v>0</v>
      </c>
      <c r="CT13" s="78">
        <f>IFERROR(VLOOKUP($B13,Китог!$A$3:$AL$68,CT$1,FALSE),"")</f>
        <v>0</v>
      </c>
      <c r="CU13" s="78">
        <f>IFERROR(VLOOKUP(CU$2&amp;"_"&amp;$B13,Лист4!$I$2:$M$141,5,FALSE),0)</f>
        <v>0</v>
      </c>
      <c r="CV13" s="78">
        <f t="shared" si="31"/>
        <v>0</v>
      </c>
      <c r="CW13" s="78">
        <f>IFERROR(VLOOKUP($B13,Китог!$A$3:$AL$68,CW$1,FALSE),"")</f>
        <v>0</v>
      </c>
      <c r="CX13" s="78">
        <f>IFERROR(VLOOKUP(CX$2&amp;"_"&amp;$B13,Лист4!$I$2:$M$141,5,FALSE),0)</f>
        <v>0</v>
      </c>
      <c r="CY13" s="78">
        <f t="shared" si="32"/>
        <v>0</v>
      </c>
      <c r="CZ13" s="78">
        <v>1</v>
      </c>
      <c r="DA13" s="78">
        <v>0.97</v>
      </c>
      <c r="DB13" s="78">
        <f t="shared" si="33"/>
        <v>98.5</v>
      </c>
      <c r="DC13" s="78">
        <f>IFERROR(VLOOKUP($B13,Китог!$A$3:$AL$68,DC$1,FALSE),"")</f>
        <v>0</v>
      </c>
      <c r="DD13" s="78">
        <v>0</v>
      </c>
      <c r="DE13" s="78">
        <f t="shared" si="34"/>
        <v>0</v>
      </c>
      <c r="DF13" s="111">
        <f>AVERAGEIF(E13:DE13,"&gt;1,1")</f>
        <v>97.35</v>
      </c>
      <c r="DG13" s="111"/>
      <c r="DH13" s="111"/>
    </row>
    <row r="14" spans="1:112" s="75" customFormat="1" ht="45" customHeight="1" x14ac:dyDescent="0.25">
      <c r="A14" s="75" t="s">
        <v>207</v>
      </c>
      <c r="B14" s="75">
        <v>8</v>
      </c>
      <c r="C14" s="79">
        <v>8</v>
      </c>
      <c r="D14" s="80" t="s">
        <v>469</v>
      </c>
      <c r="E14" s="78">
        <v>0</v>
      </c>
      <c r="F14" s="78">
        <v>0</v>
      </c>
      <c r="G14" s="78">
        <v>0</v>
      </c>
      <c r="H14" s="78">
        <f>IFERROR(VLOOKUP($B14,Китог!$A$3:$AL$68,H$1,FALSE),"")</f>
        <v>0</v>
      </c>
      <c r="I14" s="78">
        <f>IFERROR(VLOOKUP(I$2&amp;"_"&amp;$B14,Лист4!$I$2:$M$141,5,FALSE),0)</f>
        <v>0</v>
      </c>
      <c r="J14" s="78">
        <f t="shared" si="1"/>
        <v>0</v>
      </c>
      <c r="K14" s="78">
        <f>IFERROR(VLOOKUP($B14,Китог!$A$3:$AL$68,K$1,FALSE),"")</f>
        <v>0</v>
      </c>
      <c r="L14" s="78">
        <f>IFERROR(VLOOKUP(L$2&amp;"_"&amp;$B14,Лист4!$I$2:$M$141,5,FALSE),0)</f>
        <v>0</v>
      </c>
      <c r="M14" s="78">
        <f t="shared" si="2"/>
        <v>0</v>
      </c>
      <c r="N14" s="78">
        <f>IFERROR(VLOOKUP($B14,Китог!$A$3:$AL$68,N$1,FALSE),"")</f>
        <v>0</v>
      </c>
      <c r="O14" s="78">
        <f>IFERROR(VLOOKUP(O$2&amp;"_"&amp;$B14,Лист4!$I$2:$M$141,5,FALSE),0)</f>
        <v>0</v>
      </c>
      <c r="P14" s="78">
        <f t="shared" si="3"/>
        <v>0</v>
      </c>
      <c r="Q14" s="78">
        <v>0</v>
      </c>
      <c r="R14" s="78">
        <f>IFERROR(VLOOKUP(R$2&amp;"_"&amp;$B14,Лист4!$I$2:$M$141,5,FALSE),0)</f>
        <v>0</v>
      </c>
      <c r="S14" s="78">
        <f t="shared" si="4"/>
        <v>0</v>
      </c>
      <c r="T14" s="78">
        <f>IFERROR(VLOOKUP($B14,Китог!$A$3:$AL$68,T$1,FALSE),"")</f>
        <v>0</v>
      </c>
      <c r="U14" s="78">
        <f>IFERROR(VLOOKUP(U$2&amp;"_"&amp;$B14,Лист4!$I$2:$M$141,5,FALSE),0)</f>
        <v>0</v>
      </c>
      <c r="V14" s="78">
        <f t="shared" si="5"/>
        <v>0</v>
      </c>
      <c r="W14" s="78">
        <f>IFERROR(VLOOKUP($B14,Китог!$A$3:$AL$68,W$1,FALSE),"")</f>
        <v>0</v>
      </c>
      <c r="X14" s="78">
        <f>IFERROR(VLOOKUP(X$2&amp;"_"&amp;$B14,Лист4!$I$2:$M$141,5,FALSE),0)</f>
        <v>0</v>
      </c>
      <c r="Y14" s="78">
        <f t="shared" si="6"/>
        <v>0</v>
      </c>
      <c r="Z14" s="78">
        <f>IFERROR(VLOOKUP($B14,Китог!$A$3:$AL$68,Z$1,FALSE),"")</f>
        <v>0</v>
      </c>
      <c r="AA14" s="78">
        <f>IFERROR(VLOOKUP(AA$2&amp;"_"&amp;$B14,Лист4!$I$2:$M$141,5,FALSE),0)</f>
        <v>0</v>
      </c>
      <c r="AB14" s="78">
        <f t="shared" si="7"/>
        <v>0</v>
      </c>
      <c r="AC14" s="78">
        <f>IFERROR(VLOOKUP($B14,Китог!$A$3:$AL$68,AC$1,FALSE),"")</f>
        <v>0</v>
      </c>
      <c r="AD14" s="78">
        <f>IFERROR(VLOOKUP(AD$2&amp;"_"&amp;$B14,Лист4!$I$2:$M$141,5,FALSE),0)</f>
        <v>0</v>
      </c>
      <c r="AE14" s="78">
        <f t="shared" si="8"/>
        <v>0</v>
      </c>
      <c r="AF14" s="78">
        <f>IFERROR(VLOOKUP($B14,Китог!$A$3:$AL$68,AF$1,FALSE),"")</f>
        <v>0</v>
      </c>
      <c r="AG14" s="78">
        <f>IFERROR(VLOOKUP(AG$2&amp;"_"&amp;$B14,Лист4!$I$2:$M$141,5,FALSE),0)</f>
        <v>0</v>
      </c>
      <c r="AH14" s="78">
        <f t="shared" si="9"/>
        <v>0</v>
      </c>
      <c r="AI14" s="78">
        <f>IFERROR(VLOOKUP($B14,Китог!$A$3:$AL$68,AI$1,FALSE),"")</f>
        <v>0</v>
      </c>
      <c r="AJ14" s="78">
        <f>IFERROR(VLOOKUP(AJ$2&amp;"_"&amp;$B14,Лист4!$I$2:$M$141,5,FALSE),0)</f>
        <v>0</v>
      </c>
      <c r="AK14" s="78">
        <f t="shared" si="10"/>
        <v>0</v>
      </c>
      <c r="AL14" s="78">
        <f>IFERROR(VLOOKUP($B14,Китог!$A$3:$AL$68,AL$1,FALSE),"")</f>
        <v>0</v>
      </c>
      <c r="AM14" s="78">
        <f>IFERROR(VLOOKUP(AM$2&amp;"_"&amp;$B14,Лист4!$I$2:$M$141,5,FALSE),0)</f>
        <v>0</v>
      </c>
      <c r="AN14" s="78">
        <f t="shared" si="11"/>
        <v>0</v>
      </c>
      <c r="AO14" s="78">
        <f>IFERROR(VLOOKUP($B14,Китог!$A$3:$AL$68,AO$1,FALSE),"")</f>
        <v>0</v>
      </c>
      <c r="AP14" s="78">
        <f>IFERROR(VLOOKUP(AP$2&amp;"_"&amp;$B14,Лист4!$I$2:$M$141,5,FALSE),0)</f>
        <v>0</v>
      </c>
      <c r="AQ14" s="78">
        <f t="shared" si="12"/>
        <v>0</v>
      </c>
      <c r="AR14" s="78">
        <f>IFERROR(VLOOKUP($B14,Китог!$A$3:$AL$68,AR$1,FALSE),"")</f>
        <v>0</v>
      </c>
      <c r="AS14" s="78">
        <f>IFERROR(VLOOKUP(AS$2&amp;"_"&amp;$B14,Лист4!$I$2:$M$141,5,FALSE),0)</f>
        <v>0</v>
      </c>
      <c r="AT14" s="78">
        <f t="shared" si="13"/>
        <v>0</v>
      </c>
      <c r="AU14" s="78">
        <f>IFERROR(VLOOKUP($B14,Китог!$A$3:$AL$68,AU$1,FALSE),"")</f>
        <v>0</v>
      </c>
      <c r="AV14" s="78">
        <f>IFERROR(VLOOKUP(AV$2&amp;"_"&amp;$B14,Лист4!$I$2:$M$141,5,FALSE),0)</f>
        <v>0</v>
      </c>
      <c r="AW14" s="78">
        <f t="shared" si="14"/>
        <v>0</v>
      </c>
      <c r="AX14" s="78">
        <f>IFERROR(VLOOKUP($B14,Китог!$A$3:$AL$68,AX$1,FALSE),"")</f>
        <v>0</v>
      </c>
      <c r="AY14" s="78">
        <f>IFERROR(VLOOKUP(AY$2&amp;"_"&amp;$B14,Лист4!$I$2:$M$141,5,FALSE),0)</f>
        <v>0</v>
      </c>
      <c r="AZ14" s="78">
        <f t="shared" si="15"/>
        <v>0</v>
      </c>
      <c r="BA14" s="78">
        <f>IFERROR(VLOOKUP($B14,Китог!$A$3:$AL$68,BA$1,FALSE),"")</f>
        <v>0</v>
      </c>
      <c r="BB14" s="78">
        <f>IFERROR(VLOOKUP(BB$2&amp;"_"&amp;$B14,Лист4!$I$2:$M$141,5,FALSE),0)</f>
        <v>0</v>
      </c>
      <c r="BC14" s="78">
        <f t="shared" si="16"/>
        <v>0</v>
      </c>
      <c r="BD14" s="78">
        <f>IFERROR(VLOOKUP($B14,Китог!$A$3:$AL$68,BD$1,FALSE),"")</f>
        <v>0</v>
      </c>
      <c r="BE14" s="78">
        <f>IFERROR(VLOOKUP(BE$2&amp;"_"&amp;$B14,Лист4!$I$2:$M$141,5,FALSE),0)</f>
        <v>0</v>
      </c>
      <c r="BF14" s="78">
        <f t="shared" si="17"/>
        <v>0</v>
      </c>
      <c r="BG14" s="78">
        <f>IFERROR(VLOOKUP($B14,Китог!$A$3:$AL$68,BG$1,FALSE),"")</f>
        <v>0</v>
      </c>
      <c r="BH14" s="78">
        <f>IFERROR(VLOOKUP(BH$2&amp;"_"&amp;$B14,Лист4!$I$2:$M$141,5,FALSE),0)</f>
        <v>0</v>
      </c>
      <c r="BI14" s="78">
        <f t="shared" si="18"/>
        <v>0</v>
      </c>
      <c r="BJ14" s="78">
        <f>IFERROR(VLOOKUP($B14,Китог!$A$3:$AL$68,BJ$1,FALSE),"")</f>
        <v>0</v>
      </c>
      <c r="BK14" s="78">
        <f>IFERROR(VLOOKUP(BK$2&amp;"_"&amp;$B14,Лист4!$I$2:$M$141,5,FALSE),0)</f>
        <v>0</v>
      </c>
      <c r="BL14" s="78">
        <f t="shared" si="19"/>
        <v>0</v>
      </c>
      <c r="BM14" s="78">
        <f>IFERROR(VLOOKUP($B14,Китог!$A$3:$AL$68,BM$1,FALSE),"")</f>
        <v>0</v>
      </c>
      <c r="BN14" s="78">
        <f>IFERROR(VLOOKUP(BN$2&amp;"_"&amp;$B14,Лист4!$I$2:$M$141,5,FALSE),0)</f>
        <v>0</v>
      </c>
      <c r="BO14" s="78">
        <f t="shared" si="20"/>
        <v>0</v>
      </c>
      <c r="BP14" s="78">
        <f>IFERROR(VLOOKUP($B14,Китог!$A$3:$AL$68,BP$1,FALSE),"")</f>
        <v>0</v>
      </c>
      <c r="BQ14" s="78">
        <f>IFERROR(VLOOKUP(BQ$2&amp;"_"&amp;$B14,Лист4!$I$2:$M$141,5,FALSE),0)</f>
        <v>0</v>
      </c>
      <c r="BR14" s="78">
        <f t="shared" si="21"/>
        <v>0</v>
      </c>
      <c r="BS14" s="78">
        <f>IFERROR(VLOOKUP($B14,Китог!$A$3:$AL$68,BS$1,FALSE),"")</f>
        <v>0</v>
      </c>
      <c r="BT14" s="78">
        <f>IFERROR(VLOOKUP(BT$2&amp;"_"&amp;$B14,Лист4!$I$2:$M$141,5,FALSE),0)</f>
        <v>0</v>
      </c>
      <c r="BU14" s="78">
        <f t="shared" si="22"/>
        <v>0</v>
      </c>
      <c r="BV14" s="78">
        <f>IFERROR(VLOOKUP($B14,Китог!$A$3:$AL$68,BV$1,FALSE),"")</f>
        <v>0</v>
      </c>
      <c r="BW14" s="78">
        <f>IFERROR(VLOOKUP(BW$2&amp;"_"&amp;$B14,Лист4!$I$2:$M$141,5,FALSE),0)</f>
        <v>0</v>
      </c>
      <c r="BX14" s="78">
        <f t="shared" si="23"/>
        <v>0</v>
      </c>
      <c r="BY14" s="78">
        <f>IFERROR(VLOOKUP($B14,Китог!$A$3:$AL$68,BY$1,FALSE),"")</f>
        <v>0</v>
      </c>
      <c r="BZ14" s="78">
        <f>IFERROR(VLOOKUP(BZ$2&amp;"_"&amp;$B14,Лист4!$I$2:$M$141,5,FALSE),0)</f>
        <v>0</v>
      </c>
      <c r="CA14" s="78">
        <f t="shared" si="24"/>
        <v>0</v>
      </c>
      <c r="CB14" s="78">
        <f>IFERROR(VLOOKUP($B14,Китог!$A$3:$AL$68,CB$1,FALSE),"")</f>
        <v>0</v>
      </c>
      <c r="CC14" s="78">
        <f>IFERROR(VLOOKUP(CC$2&amp;"_"&amp;$B14,Лист4!$I$2:$M$141,5,FALSE),0)</f>
        <v>0</v>
      </c>
      <c r="CD14" s="78">
        <f t="shared" si="25"/>
        <v>0</v>
      </c>
      <c r="CE14" s="78">
        <f>IFERROR(VLOOKUP($B14,Китог!$A$3:$AL$68,CE$1,FALSE),"")</f>
        <v>0</v>
      </c>
      <c r="CF14" s="78">
        <f>IFERROR(VLOOKUP(CF$2&amp;"_"&amp;$B14,Лист4!$I$2:$M$141,5,FALSE),0)</f>
        <v>0</v>
      </c>
      <c r="CG14" s="78">
        <f t="shared" si="26"/>
        <v>0</v>
      </c>
      <c r="CH14" s="78">
        <f>IFERROR(VLOOKUP($B14,Китог!$A$3:$AL$68,CH$1,FALSE),"")</f>
        <v>0</v>
      </c>
      <c r="CI14" s="78">
        <f>IFERROR(VLOOKUP(CI$2&amp;"_"&amp;$B14,Лист4!$I$2:$M$141,5,FALSE),0)</f>
        <v>0</v>
      </c>
      <c r="CJ14" s="78">
        <f t="shared" si="27"/>
        <v>0</v>
      </c>
      <c r="CK14" s="78">
        <f>IFERROR(VLOOKUP($B14,Китог!$A$3:$AL$68,CK$1,FALSE),"")</f>
        <v>0</v>
      </c>
      <c r="CL14" s="78">
        <f>IFERROR(VLOOKUP(CL$2&amp;"_"&amp;$B14,Лист4!$I$2:$M$141,5,FALSE),0)</f>
        <v>0</v>
      </c>
      <c r="CM14" s="78">
        <f t="shared" si="28"/>
        <v>0</v>
      </c>
      <c r="CN14" s="78">
        <f>IFERROR(VLOOKUP($B14,Китог!$A$3:$AL$68,CN$1,FALSE),"")</f>
        <v>0</v>
      </c>
      <c r="CO14" s="78">
        <f>IFERROR(VLOOKUP(CO$2&amp;"_"&amp;$B14,Лист4!$I$2:$M$141,5,FALSE),0)</f>
        <v>0</v>
      </c>
      <c r="CP14" s="78">
        <f t="shared" si="29"/>
        <v>0</v>
      </c>
      <c r="CQ14" s="78">
        <f>IFERROR(VLOOKUP($B14,Китог!$A$3:$AL$68,CQ$1,FALSE),"")</f>
        <v>0</v>
      </c>
      <c r="CR14" s="78">
        <f>IFERROR(VLOOKUP(CR$2&amp;"_"&amp;$B14,Лист4!$I$2:$M$141,5,FALSE),0)</f>
        <v>0</v>
      </c>
      <c r="CS14" s="78">
        <f t="shared" si="30"/>
        <v>0</v>
      </c>
      <c r="CT14" s="78">
        <f>IFERROR(VLOOKUP($B14,Китог!$A$3:$AL$68,CT$1,FALSE),"")</f>
        <v>0</v>
      </c>
      <c r="CU14" s="78">
        <f>IFERROR(VLOOKUP(CU$2&amp;"_"&amp;$B14,Лист4!$I$2:$M$141,5,FALSE),0)</f>
        <v>0</v>
      </c>
      <c r="CV14" s="78">
        <f t="shared" si="31"/>
        <v>0</v>
      </c>
      <c r="CW14" s="78">
        <f>IFERROR(VLOOKUP($B14,Китог!$A$3:$AL$68,CW$1,FALSE),"")</f>
        <v>0</v>
      </c>
      <c r="CX14" s="78">
        <f>IFERROR(VLOOKUP(CX$2&amp;"_"&amp;$B14,Лист4!$I$2:$M$141,5,FALSE),0)</f>
        <v>0</v>
      </c>
      <c r="CY14" s="78">
        <f t="shared" si="32"/>
        <v>0</v>
      </c>
      <c r="CZ14" s="78">
        <v>1</v>
      </c>
      <c r="DA14" s="78">
        <v>0.99</v>
      </c>
      <c r="DB14" s="78">
        <f t="shared" si="33"/>
        <v>99.5</v>
      </c>
      <c r="DC14" s="78">
        <f>IFERROR(VLOOKUP($B14,Китог!$A$3:$AL$68,DC$1,FALSE),"")</f>
        <v>0</v>
      </c>
      <c r="DD14" s="78">
        <f>IFERROR(VLOOKUP(DD$2&amp;"_"&amp;$B14,Лист4!$I$2:$M$141,5,FALSE),0)</f>
        <v>0</v>
      </c>
      <c r="DE14" s="78">
        <f t="shared" si="34"/>
        <v>0</v>
      </c>
      <c r="DF14" s="112">
        <f t="shared" si="35"/>
        <v>99.5</v>
      </c>
      <c r="DG14" s="113"/>
      <c r="DH14" s="114"/>
    </row>
    <row r="15" spans="1:112" s="75" customFormat="1" ht="60" customHeight="1" x14ac:dyDescent="0.25">
      <c r="A15" s="75" t="s">
        <v>207</v>
      </c>
      <c r="B15" s="75">
        <v>9</v>
      </c>
      <c r="C15" s="76">
        <v>9</v>
      </c>
      <c r="D15" s="77" t="s">
        <v>470</v>
      </c>
      <c r="E15" s="78">
        <v>0</v>
      </c>
      <c r="F15" s="78">
        <v>0</v>
      </c>
      <c r="G15" s="78">
        <v>0</v>
      </c>
      <c r="H15" s="78">
        <f>IFERROR(VLOOKUP($B15,Китог!$A$3:$AL$68,H$1,FALSE),"")</f>
        <v>0</v>
      </c>
      <c r="I15" s="78">
        <f>IFERROR(VLOOKUP(I$2&amp;"_"&amp;$B15,Лист4!$I$2:$M$141,5,FALSE),0)</f>
        <v>0</v>
      </c>
      <c r="J15" s="78">
        <f t="shared" si="1"/>
        <v>0</v>
      </c>
      <c r="K15" s="78">
        <f>IFERROR(VLOOKUP($B15,Китог!$A$3:$AL$68,K$1,FALSE),"")</f>
        <v>0</v>
      </c>
      <c r="L15" s="78">
        <f>IFERROR(VLOOKUP(L$2&amp;"_"&amp;$B15,Лист4!$I$2:$M$141,5,FALSE),0)</f>
        <v>0</v>
      </c>
      <c r="M15" s="78">
        <f t="shared" si="2"/>
        <v>0</v>
      </c>
      <c r="N15" s="78">
        <f>IFERROR(VLOOKUP($B15,Китог!$A$3:$AL$68,N$1,FALSE),"")</f>
        <v>0</v>
      </c>
      <c r="O15" s="78">
        <f>IFERROR(VLOOKUP(O$2&amp;"_"&amp;$B15,Лист4!$I$2:$M$141,5,FALSE),0)</f>
        <v>0</v>
      </c>
      <c r="P15" s="78">
        <f t="shared" si="3"/>
        <v>0</v>
      </c>
      <c r="Q15" s="78">
        <v>0</v>
      </c>
      <c r="R15" s="78">
        <f>IFERROR(VLOOKUP(R$2&amp;"_"&amp;$B15,Лист4!$I$2:$M$141,5,FALSE),0)</f>
        <v>0</v>
      </c>
      <c r="S15" s="78">
        <f t="shared" si="4"/>
        <v>0</v>
      </c>
      <c r="T15" s="78">
        <f>IFERROR(VLOOKUP($B15,Китог!$A$3:$AL$68,T$1,FALSE),"")</f>
        <v>0</v>
      </c>
      <c r="U15" s="78">
        <f>IFERROR(VLOOKUP(U$2&amp;"_"&amp;$B15,Лист4!$I$2:$M$141,5,FALSE),0)</f>
        <v>0</v>
      </c>
      <c r="V15" s="78">
        <f t="shared" si="5"/>
        <v>0</v>
      </c>
      <c r="W15" s="78">
        <f>IFERROR(VLOOKUP($B15,Китог!$A$3:$AL$68,W$1,FALSE),"")</f>
        <v>0</v>
      </c>
      <c r="X15" s="78">
        <f>IFERROR(VLOOKUP(X$2&amp;"_"&amp;$B15,Лист4!$I$2:$M$141,5,FALSE),0)</f>
        <v>0</v>
      </c>
      <c r="Y15" s="78">
        <f t="shared" si="6"/>
        <v>0</v>
      </c>
      <c r="Z15" s="78">
        <f>IFERROR(VLOOKUP($B15,Китог!$A$3:$AL$68,Z$1,FALSE),"")</f>
        <v>0</v>
      </c>
      <c r="AA15" s="78">
        <f>IFERROR(VLOOKUP(AA$2&amp;"_"&amp;$B15,Лист4!$I$2:$M$141,5,FALSE),0)</f>
        <v>0</v>
      </c>
      <c r="AB15" s="78">
        <f t="shared" si="7"/>
        <v>0</v>
      </c>
      <c r="AC15" s="78">
        <f>IFERROR(VLOOKUP($B15,Китог!$A$3:$AL$68,AC$1,FALSE),"")</f>
        <v>0</v>
      </c>
      <c r="AD15" s="78">
        <f>IFERROR(VLOOKUP(AD$2&amp;"_"&amp;$B15,Лист4!$I$2:$M$141,5,FALSE),0)</f>
        <v>0</v>
      </c>
      <c r="AE15" s="78">
        <f t="shared" si="8"/>
        <v>0</v>
      </c>
      <c r="AF15" s="78">
        <f>IFERROR(VLOOKUP($B15,Китог!$A$3:$AL$68,AF$1,FALSE),"")</f>
        <v>0</v>
      </c>
      <c r="AG15" s="78">
        <f>IFERROR(VLOOKUP(AG$2&amp;"_"&amp;$B15,Лист4!$I$2:$M$141,5,FALSE),0)</f>
        <v>0</v>
      </c>
      <c r="AH15" s="78">
        <f t="shared" si="9"/>
        <v>0</v>
      </c>
      <c r="AI15" s="78">
        <f>IFERROR(VLOOKUP($B15,Китог!$A$3:$AL$68,AI$1,FALSE),"")</f>
        <v>0</v>
      </c>
      <c r="AJ15" s="78">
        <f>IFERROR(VLOOKUP(AJ$2&amp;"_"&amp;$B15,Лист4!$I$2:$M$141,5,FALSE),0)</f>
        <v>0</v>
      </c>
      <c r="AK15" s="78">
        <f t="shared" si="10"/>
        <v>0</v>
      </c>
      <c r="AL15" s="78">
        <f>IFERROR(VLOOKUP($B15,Китог!$A$3:$AL$68,AL$1,FALSE),"")</f>
        <v>0</v>
      </c>
      <c r="AM15" s="78">
        <f>IFERROR(VLOOKUP(AM$2&amp;"_"&amp;$B15,Лист4!$I$2:$M$141,5,FALSE),0)</f>
        <v>0</v>
      </c>
      <c r="AN15" s="78">
        <f t="shared" si="11"/>
        <v>0</v>
      </c>
      <c r="AO15" s="78">
        <f>IFERROR(VLOOKUP($B15,Китог!$A$3:$AL$68,AO$1,FALSE),"")</f>
        <v>0</v>
      </c>
      <c r="AP15" s="78">
        <f>IFERROR(VLOOKUP(AP$2&amp;"_"&amp;$B15,Лист4!$I$2:$M$141,5,FALSE),0)</f>
        <v>0</v>
      </c>
      <c r="AQ15" s="78">
        <f t="shared" si="12"/>
        <v>0</v>
      </c>
      <c r="AR15" s="78">
        <f>IFERROR(VLOOKUP($B15,Китог!$A$3:$AL$68,AR$1,FALSE),"")</f>
        <v>0</v>
      </c>
      <c r="AS15" s="78">
        <f>IFERROR(VLOOKUP(AS$2&amp;"_"&amp;$B15,Лист4!$I$2:$M$141,5,FALSE),0)</f>
        <v>0</v>
      </c>
      <c r="AT15" s="78">
        <f t="shared" si="13"/>
        <v>0</v>
      </c>
      <c r="AU15" s="78">
        <v>0.94</v>
      </c>
      <c r="AV15" s="78">
        <v>0.83</v>
      </c>
      <c r="AW15" s="78">
        <f t="shared" si="14"/>
        <v>88.5</v>
      </c>
      <c r="AX15" s="81">
        <v>0.95</v>
      </c>
      <c r="AY15" s="78">
        <v>0.91</v>
      </c>
      <c r="AZ15" s="78">
        <f t="shared" si="15"/>
        <v>93</v>
      </c>
      <c r="BA15" s="78">
        <v>0.95</v>
      </c>
      <c r="BB15" s="78">
        <v>0.85</v>
      </c>
      <c r="BC15" s="78">
        <f t="shared" si="16"/>
        <v>89.999999999999986</v>
      </c>
      <c r="BD15" s="78">
        <v>0.99</v>
      </c>
      <c r="BE15" s="78">
        <v>0.97</v>
      </c>
      <c r="BF15" s="78">
        <f t="shared" si="17"/>
        <v>98</v>
      </c>
      <c r="BG15" s="78">
        <v>1</v>
      </c>
      <c r="BH15" s="78">
        <v>0.9</v>
      </c>
      <c r="BI15" s="78">
        <f t="shared" si="18"/>
        <v>95</v>
      </c>
      <c r="BJ15" s="78">
        <v>0.95</v>
      </c>
      <c r="BK15" s="78">
        <v>0.95</v>
      </c>
      <c r="BL15" s="78">
        <f t="shared" si="19"/>
        <v>95</v>
      </c>
      <c r="BM15" s="78">
        <v>0.95</v>
      </c>
      <c r="BN15" s="78">
        <v>0.98</v>
      </c>
      <c r="BO15" s="78">
        <f t="shared" si="20"/>
        <v>96.5</v>
      </c>
      <c r="BP15" s="78">
        <v>1</v>
      </c>
      <c r="BQ15" s="78">
        <v>0.88</v>
      </c>
      <c r="BR15" s="78">
        <f t="shared" si="21"/>
        <v>94</v>
      </c>
      <c r="BS15" s="78">
        <v>1</v>
      </c>
      <c r="BT15" s="78">
        <v>0.75</v>
      </c>
      <c r="BU15" s="78">
        <f t="shared" si="22"/>
        <v>87.5</v>
      </c>
      <c r="BV15" s="78">
        <v>1</v>
      </c>
      <c r="BW15" s="78">
        <v>0.93</v>
      </c>
      <c r="BX15" s="78">
        <f t="shared" si="23"/>
        <v>96.500000000000014</v>
      </c>
      <c r="BY15" s="78">
        <v>0.95</v>
      </c>
      <c r="BZ15" s="78">
        <v>0.8</v>
      </c>
      <c r="CA15" s="78">
        <f t="shared" si="24"/>
        <v>87.5</v>
      </c>
      <c r="CB15" s="78">
        <v>0.95</v>
      </c>
      <c r="CC15" s="78">
        <v>0.78</v>
      </c>
      <c r="CD15" s="78">
        <f t="shared" si="25"/>
        <v>86.5</v>
      </c>
      <c r="CE15" s="78">
        <v>0.91</v>
      </c>
      <c r="CF15" s="78">
        <v>0.97</v>
      </c>
      <c r="CG15" s="78">
        <f t="shared" si="26"/>
        <v>94</v>
      </c>
      <c r="CH15" s="78">
        <v>0.98</v>
      </c>
      <c r="CI15" s="78">
        <v>0.99</v>
      </c>
      <c r="CJ15" s="78">
        <f t="shared" si="27"/>
        <v>98.5</v>
      </c>
      <c r="CK15" s="78">
        <v>1</v>
      </c>
      <c r="CL15" s="78">
        <v>0.89</v>
      </c>
      <c r="CM15" s="82">
        <f t="shared" si="28"/>
        <v>94.5</v>
      </c>
      <c r="CN15" s="78">
        <v>1</v>
      </c>
      <c r="CO15" s="78">
        <v>0.81</v>
      </c>
      <c r="CP15" s="78">
        <f t="shared" si="29"/>
        <v>90.5</v>
      </c>
      <c r="CQ15" s="78">
        <f>IFERROR(VLOOKUP($B15,Китог!$A$3:$AL$68,CQ$1,FALSE),"")</f>
        <v>0</v>
      </c>
      <c r="CR15" s="78">
        <f>IFERROR(VLOOKUP(CR$2&amp;"_"&amp;$B15,Лист4!$I$2:$M$141,5,FALSE),0)</f>
        <v>0</v>
      </c>
      <c r="CS15" s="78">
        <f t="shared" si="30"/>
        <v>0</v>
      </c>
      <c r="CT15" s="78">
        <f>IFERROR(VLOOKUP($B15,Китог!$A$3:$AL$68,CT$1,FALSE),"")</f>
        <v>0</v>
      </c>
      <c r="CU15" s="78">
        <f>IFERROR(VLOOKUP(CU$2&amp;"_"&amp;$B15,Лист4!$I$2:$M$141,5,FALSE),0)</f>
        <v>0</v>
      </c>
      <c r="CV15" s="78">
        <f t="shared" si="31"/>
        <v>0</v>
      </c>
      <c r="CW15" s="78">
        <f>IFERROR(VLOOKUP($B15,Китог!$A$3:$AL$68,CW$1,FALSE),"")</f>
        <v>0</v>
      </c>
      <c r="CX15" s="78">
        <f>IFERROR(VLOOKUP(CX$2&amp;"_"&amp;$B15,Лист4!$I$2:$M$141,5,FALSE),0)</f>
        <v>0</v>
      </c>
      <c r="CY15" s="78">
        <f t="shared" si="32"/>
        <v>0</v>
      </c>
      <c r="CZ15" s="78">
        <f>IFERROR(VLOOKUP($B15,Китог!$A$3:$AL$68,CZ$1,FALSE),"")</f>
        <v>0</v>
      </c>
      <c r="DA15" s="78">
        <f>IFERROR(VLOOKUP(DA$2&amp;"_"&amp;$B15,Лист4!$I$2:$M$141,5,FALSE),0)</f>
        <v>0</v>
      </c>
      <c r="DB15" s="78">
        <f t="shared" si="33"/>
        <v>0</v>
      </c>
      <c r="DC15" s="78">
        <f>IFERROR(VLOOKUP($B15,Китог!$A$3:$AL$68,DC$1,FALSE),"")</f>
        <v>0</v>
      </c>
      <c r="DD15" s="78">
        <f>IFERROR(VLOOKUP(DD$2&amp;"_"&amp;$B15,Лист4!$I$2:$M$141,5,FALSE),0)</f>
        <v>0</v>
      </c>
      <c r="DE15" s="78">
        <f t="shared" si="34"/>
        <v>0</v>
      </c>
      <c r="DF15" s="111">
        <f t="shared" si="35"/>
        <v>92.84375</v>
      </c>
      <c r="DG15" s="111"/>
      <c r="DH15" s="111"/>
    </row>
    <row r="16" spans="1:112" s="75" customFormat="1" ht="60" customHeight="1" x14ac:dyDescent="0.25">
      <c r="A16" s="75" t="s">
        <v>207</v>
      </c>
      <c r="B16" s="75">
        <v>10</v>
      </c>
      <c r="C16" s="79">
        <v>10</v>
      </c>
      <c r="D16" s="77" t="s">
        <v>471</v>
      </c>
      <c r="E16" s="78">
        <v>0</v>
      </c>
      <c r="F16" s="78">
        <v>0</v>
      </c>
      <c r="G16" s="78">
        <v>0</v>
      </c>
      <c r="H16" s="78">
        <f>IFERROR(VLOOKUP($B16,Китог!$A$3:$AL$68,H$1,FALSE),"")</f>
        <v>0</v>
      </c>
      <c r="I16" s="78">
        <f>IFERROR(VLOOKUP(I$2&amp;"_"&amp;$B16,Лист4!$I$2:$M$141,5,FALSE),0)</f>
        <v>0</v>
      </c>
      <c r="J16" s="78">
        <f t="shared" si="1"/>
        <v>0</v>
      </c>
      <c r="K16" s="78">
        <f>IFERROR(VLOOKUP($B16,Китог!$A$3:$AL$68,K$1,FALSE),"")</f>
        <v>0</v>
      </c>
      <c r="L16" s="78">
        <f>IFERROR(VLOOKUP(L$2&amp;"_"&amp;$B16,Лист4!$I$2:$M$141,5,FALSE),0)</f>
        <v>0</v>
      </c>
      <c r="M16" s="78">
        <f t="shared" si="2"/>
        <v>0</v>
      </c>
      <c r="N16" s="78">
        <f>IFERROR(VLOOKUP($B16,Китог!$A$3:$AL$68,N$1,FALSE),"")</f>
        <v>0</v>
      </c>
      <c r="O16" s="78">
        <f>IFERROR(VLOOKUP(O$2&amp;"_"&amp;$B16,Лист4!$I$2:$M$141,5,FALSE),0)</f>
        <v>0</v>
      </c>
      <c r="P16" s="78">
        <f t="shared" si="3"/>
        <v>0</v>
      </c>
      <c r="Q16" s="78">
        <v>0</v>
      </c>
      <c r="R16" s="78">
        <f>IFERROR(VLOOKUP(R$2&amp;"_"&amp;$B16,Лист4!$I$2:$M$141,5,FALSE),0)</f>
        <v>0</v>
      </c>
      <c r="S16" s="78">
        <f t="shared" si="4"/>
        <v>0</v>
      </c>
      <c r="T16" s="78">
        <f>IFERROR(VLOOKUP($B16,Китог!$A$3:$AL$68,T$1,FALSE),"")</f>
        <v>0</v>
      </c>
      <c r="U16" s="78">
        <f>IFERROR(VLOOKUP(U$2&amp;"_"&amp;$B16,Лист4!$I$2:$M$141,5,FALSE),0)</f>
        <v>0</v>
      </c>
      <c r="V16" s="78">
        <f t="shared" si="5"/>
        <v>0</v>
      </c>
      <c r="W16" s="78">
        <f>IFERROR(VLOOKUP($B16,Китог!$A$3:$AL$68,W$1,FALSE),"")</f>
        <v>0</v>
      </c>
      <c r="X16" s="78">
        <f>IFERROR(VLOOKUP(X$2&amp;"_"&amp;$B16,Лист4!$I$2:$M$141,5,FALSE),0)</f>
        <v>0</v>
      </c>
      <c r="Y16" s="78">
        <f t="shared" si="6"/>
        <v>0</v>
      </c>
      <c r="Z16" s="78">
        <f>IFERROR(VLOOKUP($B16,Китог!$A$3:$AL$68,Z$1,FALSE),"")</f>
        <v>0</v>
      </c>
      <c r="AA16" s="78">
        <f>IFERROR(VLOOKUP(AA$2&amp;"_"&amp;$B16,Лист4!$I$2:$M$141,5,FALSE),0)</f>
        <v>0</v>
      </c>
      <c r="AB16" s="78">
        <f t="shared" si="7"/>
        <v>0</v>
      </c>
      <c r="AC16" s="78">
        <f>IFERROR(VLOOKUP($B16,Китог!$A$3:$AL$68,AC$1,FALSE),"")</f>
        <v>0</v>
      </c>
      <c r="AD16" s="78">
        <f>IFERROR(VLOOKUP(AD$2&amp;"_"&amp;$B16,Лист4!$I$2:$M$141,5,FALSE),0)</f>
        <v>0</v>
      </c>
      <c r="AE16" s="78">
        <f t="shared" si="8"/>
        <v>0</v>
      </c>
      <c r="AF16" s="78">
        <f>IFERROR(VLOOKUP($B16,Китог!$A$3:$AL$68,AF$1,FALSE),"")</f>
        <v>0</v>
      </c>
      <c r="AG16" s="78">
        <f>IFERROR(VLOOKUP(AG$2&amp;"_"&amp;$B16,Лист4!$I$2:$M$141,5,FALSE),0)</f>
        <v>0</v>
      </c>
      <c r="AH16" s="78">
        <f t="shared" si="9"/>
        <v>0</v>
      </c>
      <c r="AI16" s="78">
        <f>IFERROR(VLOOKUP($B16,Китог!$A$3:$AL$68,AI$1,FALSE),"")</f>
        <v>0</v>
      </c>
      <c r="AJ16" s="78">
        <f>IFERROR(VLOOKUP(AJ$2&amp;"_"&amp;$B16,Лист4!$I$2:$M$141,5,FALSE),0)</f>
        <v>0</v>
      </c>
      <c r="AK16" s="78">
        <f t="shared" si="10"/>
        <v>0</v>
      </c>
      <c r="AL16" s="78">
        <f>IFERROR(VLOOKUP($B16,Китог!$A$3:$AL$68,AL$1,FALSE),"")</f>
        <v>0</v>
      </c>
      <c r="AM16" s="78">
        <f>IFERROR(VLOOKUP(AM$2&amp;"_"&amp;$B16,Лист4!$I$2:$M$141,5,FALSE),0)</f>
        <v>0</v>
      </c>
      <c r="AN16" s="78">
        <f t="shared" si="11"/>
        <v>0</v>
      </c>
      <c r="AO16" s="78">
        <f>IFERROR(VLOOKUP($B16,Китог!$A$3:$AL$68,AO$1,FALSE),"")</f>
        <v>0</v>
      </c>
      <c r="AP16" s="78">
        <f>IFERROR(VLOOKUP(AP$2&amp;"_"&amp;$B16,Лист4!$I$2:$M$141,5,FALSE),0)</f>
        <v>0</v>
      </c>
      <c r="AQ16" s="78">
        <f t="shared" si="12"/>
        <v>0</v>
      </c>
      <c r="AR16" s="78">
        <f>IFERROR(VLOOKUP($B16,Китог!$A$3:$AL$68,AR$1,FALSE),"")</f>
        <v>0</v>
      </c>
      <c r="AS16" s="78">
        <f>IFERROR(VLOOKUP(AS$2&amp;"_"&amp;$B16,Лист4!$I$2:$M$141,5,FALSE),0)</f>
        <v>0</v>
      </c>
      <c r="AT16" s="78">
        <f t="shared" si="13"/>
        <v>0</v>
      </c>
      <c r="AU16" s="78">
        <v>0.94</v>
      </c>
      <c r="AV16" s="78">
        <v>0.87</v>
      </c>
      <c r="AW16" s="78">
        <f t="shared" si="14"/>
        <v>90.5</v>
      </c>
      <c r="AX16" s="81">
        <v>0.95</v>
      </c>
      <c r="AY16" s="78">
        <v>0.88</v>
      </c>
      <c r="AZ16" s="78">
        <f t="shared" si="15"/>
        <v>91.5</v>
      </c>
      <c r="BA16" s="78">
        <v>0.95</v>
      </c>
      <c r="BB16" s="78">
        <v>0.91</v>
      </c>
      <c r="BC16" s="78">
        <f t="shared" si="16"/>
        <v>93</v>
      </c>
      <c r="BD16" s="78">
        <v>0.9</v>
      </c>
      <c r="BE16" s="78">
        <v>1</v>
      </c>
      <c r="BF16" s="78">
        <f t="shared" si="17"/>
        <v>95</v>
      </c>
      <c r="BG16" s="78">
        <f>IFERROR(VLOOKUP($B16,Китог!$A$3:$AL$68,BG$1,FALSE),"")</f>
        <v>0</v>
      </c>
      <c r="BH16" s="78">
        <f>IFERROR(VLOOKUP(BH$2&amp;"_"&amp;$B16,Лист4!$I$2:$M$141,5,FALSE),0)</f>
        <v>0</v>
      </c>
      <c r="BI16" s="78">
        <f t="shared" si="18"/>
        <v>0</v>
      </c>
      <c r="BJ16" s="78">
        <v>0.95</v>
      </c>
      <c r="BK16" s="78">
        <v>1</v>
      </c>
      <c r="BL16" s="78">
        <f t="shared" si="19"/>
        <v>97.5</v>
      </c>
      <c r="BM16" s="78">
        <v>0.95</v>
      </c>
      <c r="BN16" s="78">
        <v>0.84</v>
      </c>
      <c r="BO16" s="78">
        <f t="shared" si="20"/>
        <v>89.5</v>
      </c>
      <c r="BP16" s="78">
        <v>1</v>
      </c>
      <c r="BQ16" s="78">
        <v>0.98</v>
      </c>
      <c r="BR16" s="78">
        <f t="shared" si="21"/>
        <v>99</v>
      </c>
      <c r="BS16" s="78">
        <v>0</v>
      </c>
      <c r="BT16" s="78">
        <f>IFERROR(VLOOKUP(BT$2&amp;"_"&amp;$B16,Лист4!$I$2:$M$141,5,FALSE),0)</f>
        <v>0</v>
      </c>
      <c r="BU16" s="78">
        <f t="shared" si="22"/>
        <v>0</v>
      </c>
      <c r="BV16" s="78">
        <v>1</v>
      </c>
      <c r="BW16" s="78">
        <v>0.95</v>
      </c>
      <c r="BX16" s="78">
        <f t="shared" si="23"/>
        <v>97.5</v>
      </c>
      <c r="BY16" s="78">
        <v>0.95</v>
      </c>
      <c r="BZ16" s="78">
        <v>0.81</v>
      </c>
      <c r="CA16" s="78">
        <f t="shared" si="24"/>
        <v>88</v>
      </c>
      <c r="CB16" s="78">
        <v>0.95</v>
      </c>
      <c r="CC16" s="78">
        <v>0.92</v>
      </c>
      <c r="CD16" s="78">
        <f t="shared" si="25"/>
        <v>93.5</v>
      </c>
      <c r="CE16" s="78">
        <f>IFERROR(VLOOKUP($B16,Китог!$A$3:$AL$68,CE$1,FALSE),"")</f>
        <v>0</v>
      </c>
      <c r="CF16" s="78">
        <f>IFERROR(VLOOKUP(CF$2&amp;"_"&amp;$B16,Лист4!$I$2:$M$141,5,FALSE),0)</f>
        <v>0</v>
      </c>
      <c r="CG16" s="78">
        <f t="shared" si="26"/>
        <v>0</v>
      </c>
      <c r="CH16" s="78">
        <v>0.98</v>
      </c>
      <c r="CI16" s="78">
        <v>0.99</v>
      </c>
      <c r="CJ16" s="78">
        <f t="shared" si="27"/>
        <v>98.5</v>
      </c>
      <c r="CK16" s="78">
        <f>IFERROR(VLOOKUP($B16,Китог!$A$3:$AL$68,CK$1,FALSE),"")</f>
        <v>0</v>
      </c>
      <c r="CL16" s="78">
        <f>IFERROR(VLOOKUP(CL$2&amp;"_"&amp;$B16,Лист4!$I$2:$M$141,5,FALSE),0)</f>
        <v>0</v>
      </c>
      <c r="CM16" s="78">
        <f t="shared" si="28"/>
        <v>0</v>
      </c>
      <c r="CN16" s="78">
        <f>IFERROR(VLOOKUP($B16,Китог!$A$3:$AL$68,CN$1,FALSE),"")</f>
        <v>0</v>
      </c>
      <c r="CO16" s="78">
        <f>IFERROR(VLOOKUP(CO$2&amp;"_"&amp;$B16,Лист4!$I$2:$M$141,5,FALSE),0)</f>
        <v>0</v>
      </c>
      <c r="CP16" s="78">
        <f t="shared" si="29"/>
        <v>0</v>
      </c>
      <c r="CQ16" s="78">
        <f>IFERROR(VLOOKUP($B16,Китог!$A$3:$AL$68,CQ$1,FALSE),"")</f>
        <v>0</v>
      </c>
      <c r="CR16" s="78">
        <f>IFERROR(VLOOKUP(CR$2&amp;"_"&amp;$B16,Лист4!$I$2:$M$141,5,FALSE),0)</f>
        <v>0</v>
      </c>
      <c r="CS16" s="78">
        <f t="shared" si="30"/>
        <v>0</v>
      </c>
      <c r="CT16" s="78">
        <f>IFERROR(VLOOKUP($B16,Китог!$A$3:$AL$68,CT$1,FALSE),"")</f>
        <v>0</v>
      </c>
      <c r="CU16" s="78">
        <f>IFERROR(VLOOKUP(CU$2&amp;"_"&amp;$B16,Лист4!$I$2:$M$141,5,FALSE),0)</f>
        <v>0</v>
      </c>
      <c r="CV16" s="78">
        <f t="shared" si="31"/>
        <v>0</v>
      </c>
      <c r="CW16" s="78">
        <f>IFERROR(VLOOKUP($B16,Китог!$A$3:$AL$68,CW$1,FALSE),"")</f>
        <v>0</v>
      </c>
      <c r="CX16" s="78">
        <f>IFERROR(VLOOKUP(CX$2&amp;"_"&amp;$B16,Лист4!$I$2:$M$141,5,FALSE),0)</f>
        <v>0</v>
      </c>
      <c r="CY16" s="78">
        <f t="shared" si="32"/>
        <v>0</v>
      </c>
      <c r="CZ16" s="78">
        <f>IFERROR(VLOOKUP($B16,Китог!$A$3:$AL$68,CZ$1,FALSE),"")</f>
        <v>0</v>
      </c>
      <c r="DA16" s="78">
        <f>IFERROR(VLOOKUP(DA$2&amp;"_"&amp;$B16,Лист4!$I$2:$M$141,5,FALSE),0)</f>
        <v>0</v>
      </c>
      <c r="DB16" s="78">
        <f t="shared" si="33"/>
        <v>0</v>
      </c>
      <c r="DC16" s="78">
        <f>IFERROR(VLOOKUP($B16,Китог!$A$3:$AL$68,DC$1,FALSE),"")</f>
        <v>0</v>
      </c>
      <c r="DD16" s="78">
        <f>IFERROR(VLOOKUP(DD$2&amp;"_"&amp;$B16,Лист4!$I$2:$M$141,5,FALSE),0)</f>
        <v>0</v>
      </c>
      <c r="DE16" s="78">
        <f t="shared" si="34"/>
        <v>0</v>
      </c>
      <c r="DF16" s="111">
        <f t="shared" si="35"/>
        <v>93.954545454545453</v>
      </c>
      <c r="DG16" s="111"/>
      <c r="DH16" s="111"/>
    </row>
    <row r="17" spans="1:112" s="75" customFormat="1" ht="75" customHeight="1" x14ac:dyDescent="0.25">
      <c r="A17" s="75" t="s">
        <v>207</v>
      </c>
      <c r="B17" s="75">
        <v>11</v>
      </c>
      <c r="C17" s="76">
        <v>11</v>
      </c>
      <c r="D17" s="77" t="s">
        <v>472</v>
      </c>
      <c r="E17" s="78">
        <v>0</v>
      </c>
      <c r="F17" s="78">
        <v>0</v>
      </c>
      <c r="G17" s="78">
        <v>0</v>
      </c>
      <c r="H17" s="78">
        <f>IFERROR(VLOOKUP($B17,Китог!$A$3:$AL$68,H$1,FALSE),"")</f>
        <v>0</v>
      </c>
      <c r="I17" s="78">
        <f>IFERROR(VLOOKUP(I$2&amp;"_"&amp;$B17,Лист4!$I$2:$M$141,5,FALSE),0)</f>
        <v>0</v>
      </c>
      <c r="J17" s="78">
        <f t="shared" si="1"/>
        <v>0</v>
      </c>
      <c r="K17" s="78">
        <f>IFERROR(VLOOKUP($B17,Китог!$A$3:$AL$68,K$1,FALSE),"")</f>
        <v>0</v>
      </c>
      <c r="L17" s="78">
        <f>IFERROR(VLOOKUP(L$2&amp;"_"&amp;$B17,Лист4!$I$2:$M$141,5,FALSE),0)</f>
        <v>0</v>
      </c>
      <c r="M17" s="78">
        <f t="shared" si="2"/>
        <v>0</v>
      </c>
      <c r="N17" s="78">
        <f>IFERROR(VLOOKUP($B17,Китог!$A$3:$AL$68,N$1,FALSE),"")</f>
        <v>0</v>
      </c>
      <c r="O17" s="78">
        <f>IFERROR(VLOOKUP(O$2&amp;"_"&amp;$B17,Лист4!$I$2:$M$141,5,FALSE),0)</f>
        <v>0</v>
      </c>
      <c r="P17" s="78">
        <f t="shared" si="3"/>
        <v>0</v>
      </c>
      <c r="Q17" s="78">
        <v>0</v>
      </c>
      <c r="R17" s="78">
        <f>IFERROR(VLOOKUP(R$2&amp;"_"&amp;$B17,Лист4!$I$2:$M$141,5,FALSE),0)</f>
        <v>0</v>
      </c>
      <c r="S17" s="78">
        <f t="shared" si="4"/>
        <v>0</v>
      </c>
      <c r="T17" s="78">
        <f>IFERROR(VLOOKUP($B17,Китог!$A$3:$AL$68,T$1,FALSE),"")</f>
        <v>0</v>
      </c>
      <c r="U17" s="78">
        <f>IFERROR(VLOOKUP(U$2&amp;"_"&amp;$B17,Лист4!$I$2:$M$141,5,FALSE),0)</f>
        <v>0</v>
      </c>
      <c r="V17" s="78">
        <f t="shared" si="5"/>
        <v>0</v>
      </c>
      <c r="W17" s="78">
        <f>IFERROR(VLOOKUP($B17,Китог!$A$3:$AL$68,W$1,FALSE),"")</f>
        <v>0</v>
      </c>
      <c r="X17" s="78">
        <f>IFERROR(VLOOKUP(X$2&amp;"_"&amp;$B17,Лист4!$I$2:$M$141,5,FALSE),0)</f>
        <v>0</v>
      </c>
      <c r="Y17" s="78">
        <f t="shared" si="6"/>
        <v>0</v>
      </c>
      <c r="Z17" s="78">
        <f>IFERROR(VLOOKUP($B17,Китог!$A$3:$AL$68,Z$1,FALSE),"")</f>
        <v>0</v>
      </c>
      <c r="AA17" s="78">
        <f>IFERROR(VLOOKUP(AA$2&amp;"_"&amp;$B17,Лист4!$I$2:$M$141,5,FALSE),0)</f>
        <v>0</v>
      </c>
      <c r="AB17" s="78">
        <f t="shared" si="7"/>
        <v>0</v>
      </c>
      <c r="AC17" s="78">
        <f>IFERROR(VLOOKUP($B17,Китог!$A$3:$AL$68,AC$1,FALSE),"")</f>
        <v>0</v>
      </c>
      <c r="AD17" s="78">
        <f>IFERROR(VLOOKUP(AD$2&amp;"_"&amp;$B17,Лист4!$I$2:$M$141,5,FALSE),0)</f>
        <v>0</v>
      </c>
      <c r="AE17" s="78">
        <f t="shared" si="8"/>
        <v>0</v>
      </c>
      <c r="AF17" s="78">
        <f>IFERROR(VLOOKUP($B17,Китог!$A$3:$AL$68,AF$1,FALSE),"")</f>
        <v>0</v>
      </c>
      <c r="AG17" s="78">
        <f>IFERROR(VLOOKUP(AG$2&amp;"_"&amp;$B17,Лист4!$I$2:$M$141,5,FALSE),0)</f>
        <v>0</v>
      </c>
      <c r="AH17" s="78">
        <f t="shared" si="9"/>
        <v>0</v>
      </c>
      <c r="AI17" s="78">
        <f>IFERROR(VLOOKUP($B17,Китог!$A$3:$AL$68,AI$1,FALSE),"")</f>
        <v>0</v>
      </c>
      <c r="AJ17" s="78">
        <f>IFERROR(VLOOKUP(AJ$2&amp;"_"&amp;$B17,Лист4!$I$2:$M$141,5,FALSE),0)</f>
        <v>0</v>
      </c>
      <c r="AK17" s="78">
        <f t="shared" si="10"/>
        <v>0</v>
      </c>
      <c r="AL17" s="78">
        <f>IFERROR(VLOOKUP($B17,Китог!$A$3:$AL$68,AL$1,FALSE),"")</f>
        <v>0</v>
      </c>
      <c r="AM17" s="78">
        <f>IFERROR(VLOOKUP(AM$2&amp;"_"&amp;$B17,Лист4!$I$2:$M$141,5,FALSE),0)</f>
        <v>0</v>
      </c>
      <c r="AN17" s="78">
        <f t="shared" si="11"/>
        <v>0</v>
      </c>
      <c r="AO17" s="78">
        <f>IFERROR(VLOOKUP($B17,Китог!$A$3:$AL$68,AO$1,FALSE),"")</f>
        <v>0</v>
      </c>
      <c r="AP17" s="78">
        <f>IFERROR(VLOOKUP(AP$2&amp;"_"&amp;$B17,Лист4!$I$2:$M$141,5,FALSE),0)</f>
        <v>0</v>
      </c>
      <c r="AQ17" s="78">
        <f t="shared" si="12"/>
        <v>0</v>
      </c>
      <c r="AR17" s="78">
        <f>IFERROR(VLOOKUP($B17,Китог!$A$3:$AL$68,AR$1,FALSE),"")</f>
        <v>0</v>
      </c>
      <c r="AS17" s="78">
        <f>IFERROR(VLOOKUP(AS$2&amp;"_"&amp;$B17,Лист4!$I$2:$M$141,5,FALSE),0)</f>
        <v>0</v>
      </c>
      <c r="AT17" s="78">
        <f t="shared" si="13"/>
        <v>0</v>
      </c>
      <c r="AU17" s="78">
        <v>0.96</v>
      </c>
      <c r="AV17" s="78">
        <v>0.95</v>
      </c>
      <c r="AW17" s="78">
        <f t="shared" si="14"/>
        <v>95.5</v>
      </c>
      <c r="AX17" s="78">
        <v>0.95</v>
      </c>
      <c r="AY17" s="78">
        <v>0.98</v>
      </c>
      <c r="AZ17" s="78">
        <f t="shared" si="15"/>
        <v>96.5</v>
      </c>
      <c r="BA17" s="78">
        <v>0.95</v>
      </c>
      <c r="BB17" s="78">
        <v>0.76</v>
      </c>
      <c r="BC17" s="78">
        <f t="shared" si="16"/>
        <v>85.5</v>
      </c>
      <c r="BD17" s="78">
        <v>0</v>
      </c>
      <c r="BE17" s="78">
        <v>0</v>
      </c>
      <c r="BF17" s="78">
        <v>0</v>
      </c>
      <c r="BG17" s="78">
        <f>IFERROR(VLOOKUP($B17,Китог!$A$3:$AL$68,BG$1,FALSE),"")</f>
        <v>0</v>
      </c>
      <c r="BH17" s="78">
        <f>IFERROR(VLOOKUP(BH$2&amp;"_"&amp;$B17,Лист4!$I$2:$M$141,5,FALSE),0)</f>
        <v>0</v>
      </c>
      <c r="BI17" s="78">
        <f t="shared" si="18"/>
        <v>0</v>
      </c>
      <c r="BJ17" s="78">
        <v>0</v>
      </c>
      <c r="BK17" s="78">
        <v>0</v>
      </c>
      <c r="BL17" s="78">
        <f t="shared" si="19"/>
        <v>0</v>
      </c>
      <c r="BM17" s="78">
        <v>0.95</v>
      </c>
      <c r="BN17" s="78">
        <v>1</v>
      </c>
      <c r="BO17" s="78">
        <f t="shared" si="20"/>
        <v>97.5</v>
      </c>
      <c r="BP17" s="78">
        <v>1</v>
      </c>
      <c r="BQ17" s="78">
        <v>0.93</v>
      </c>
      <c r="BR17" s="78">
        <f t="shared" si="21"/>
        <v>96.500000000000014</v>
      </c>
      <c r="BS17" s="78">
        <v>0</v>
      </c>
      <c r="BT17" s="78">
        <v>0</v>
      </c>
      <c r="BU17" s="78">
        <f t="shared" si="22"/>
        <v>0</v>
      </c>
      <c r="BV17" s="78">
        <v>1</v>
      </c>
      <c r="BW17" s="78">
        <v>0.89</v>
      </c>
      <c r="BX17" s="78">
        <f t="shared" si="23"/>
        <v>94.5</v>
      </c>
      <c r="BY17" s="78">
        <v>1</v>
      </c>
      <c r="BZ17" s="78">
        <v>0.99</v>
      </c>
      <c r="CA17" s="78">
        <f t="shared" si="24"/>
        <v>99.5</v>
      </c>
      <c r="CB17" s="78">
        <v>1</v>
      </c>
      <c r="CC17" s="78">
        <v>0.85</v>
      </c>
      <c r="CD17" s="78">
        <f t="shared" si="25"/>
        <v>92.5</v>
      </c>
      <c r="CE17" s="78">
        <f>IFERROR(VLOOKUP($B17,Китог!$A$3:$AL$68,CE$1,FALSE),"")</f>
        <v>0</v>
      </c>
      <c r="CF17" s="78">
        <f>IFERROR(VLOOKUP(CF$2&amp;"_"&amp;$B17,Лист4!$I$2:$M$141,5,FALSE),0)</f>
        <v>0</v>
      </c>
      <c r="CG17" s="78">
        <f t="shared" si="26"/>
        <v>0</v>
      </c>
      <c r="CH17" s="78">
        <v>0</v>
      </c>
      <c r="CI17" s="78">
        <v>0</v>
      </c>
      <c r="CJ17" s="78">
        <f t="shared" si="27"/>
        <v>0</v>
      </c>
      <c r="CK17" s="78">
        <f>IFERROR(VLOOKUP($B17,Китог!$A$3:$AL$68,CK$1,FALSE),"")</f>
        <v>0</v>
      </c>
      <c r="CL17" s="78">
        <f>IFERROR(VLOOKUP(CL$2&amp;"_"&amp;$B17,Лист4!$I$2:$M$141,5,FALSE),0)</f>
        <v>0</v>
      </c>
      <c r="CM17" s="78">
        <f t="shared" si="28"/>
        <v>0</v>
      </c>
      <c r="CN17" s="78">
        <v>0</v>
      </c>
      <c r="CO17" s="78">
        <v>0</v>
      </c>
      <c r="CP17" s="78">
        <f t="shared" si="29"/>
        <v>0</v>
      </c>
      <c r="CQ17" s="78">
        <f>IFERROR(VLOOKUP($B17,Китог!$A$3:$AL$68,CQ$1,FALSE),"")</f>
        <v>0</v>
      </c>
      <c r="CR17" s="78">
        <f>IFERROR(VLOOKUP(CR$2&amp;"_"&amp;$B17,Лист4!$I$2:$M$141,5,FALSE),0)</f>
        <v>0</v>
      </c>
      <c r="CS17" s="78">
        <f t="shared" si="30"/>
        <v>0</v>
      </c>
      <c r="CT17" s="78">
        <f>IFERROR(VLOOKUP($B17,Китог!$A$3:$AL$68,CT$1,FALSE),"")</f>
        <v>0</v>
      </c>
      <c r="CU17" s="78">
        <f>IFERROR(VLOOKUP(CU$2&amp;"_"&amp;$B17,Лист4!$I$2:$M$141,5,FALSE),0)</f>
        <v>0</v>
      </c>
      <c r="CV17" s="78">
        <f t="shared" si="31"/>
        <v>0</v>
      </c>
      <c r="CW17" s="78">
        <f>IFERROR(VLOOKUP($B17,Китог!$A$3:$AL$68,CW$1,FALSE),"")</f>
        <v>0</v>
      </c>
      <c r="CX17" s="78">
        <f>IFERROR(VLOOKUP(CX$2&amp;"_"&amp;$B17,Лист4!$I$2:$M$141,5,FALSE),0)</f>
        <v>0</v>
      </c>
      <c r="CY17" s="78">
        <f t="shared" si="32"/>
        <v>0</v>
      </c>
      <c r="CZ17" s="78">
        <f>IFERROR(VLOOKUP($B17,Китог!$A$3:$AL$68,CZ$1,FALSE),"")</f>
        <v>0</v>
      </c>
      <c r="DA17" s="78">
        <f>IFERROR(VLOOKUP(DA$2&amp;"_"&amp;$B17,Лист4!$I$2:$M$141,5,FALSE),0)</f>
        <v>0</v>
      </c>
      <c r="DB17" s="78">
        <f t="shared" si="33"/>
        <v>0</v>
      </c>
      <c r="DC17" s="78">
        <f>IFERROR(VLOOKUP($B17,Китог!$A$3:$AL$68,DC$1,FALSE),"")</f>
        <v>0</v>
      </c>
      <c r="DD17" s="78">
        <f>IFERROR(VLOOKUP(DD$2&amp;"_"&amp;$B17,Лист4!$I$2:$M$141,5,FALSE),0)</f>
        <v>0</v>
      </c>
      <c r="DE17" s="78">
        <f t="shared" si="34"/>
        <v>0</v>
      </c>
      <c r="DF17" s="111">
        <f t="shared" si="35"/>
        <v>94.75</v>
      </c>
      <c r="DG17" s="111"/>
      <c r="DH17" s="111"/>
    </row>
    <row r="18" spans="1:112" s="75" customFormat="1" ht="45" customHeight="1" x14ac:dyDescent="0.25">
      <c r="A18" s="75" t="s">
        <v>207</v>
      </c>
      <c r="B18" s="75">
        <v>12</v>
      </c>
      <c r="C18" s="79">
        <v>12</v>
      </c>
      <c r="D18" s="77" t="s">
        <v>473</v>
      </c>
      <c r="E18" s="78">
        <v>0</v>
      </c>
      <c r="F18" s="78">
        <v>0</v>
      </c>
      <c r="G18" s="78">
        <v>0</v>
      </c>
      <c r="H18" s="78">
        <f>IFERROR(VLOOKUP($B18,Китог!$A$3:$AL$68,H$1,FALSE),"")</f>
        <v>0</v>
      </c>
      <c r="I18" s="78">
        <f>IFERROR(VLOOKUP(I$2&amp;"_"&amp;$B18,Лист4!$I$2:$M$141,5,FALSE),0)</f>
        <v>0</v>
      </c>
      <c r="J18" s="78">
        <f t="shared" si="1"/>
        <v>0</v>
      </c>
      <c r="K18" s="78">
        <f>IFERROR(VLOOKUP($B18,Китог!$A$3:$AL$68,K$1,FALSE),"")</f>
        <v>0</v>
      </c>
      <c r="L18" s="78">
        <f>IFERROR(VLOOKUP(L$2&amp;"_"&amp;$B18,Лист4!$I$2:$M$141,5,FALSE),0)</f>
        <v>0</v>
      </c>
      <c r="M18" s="78">
        <f t="shared" si="2"/>
        <v>0</v>
      </c>
      <c r="N18" s="78">
        <f>IFERROR(VLOOKUP($B18,Китог!$A$3:$AL$68,N$1,FALSE),"")</f>
        <v>0</v>
      </c>
      <c r="O18" s="78">
        <f>IFERROR(VLOOKUP(O$2&amp;"_"&amp;$B18,Лист4!$I$2:$M$141,5,FALSE),0)</f>
        <v>0</v>
      </c>
      <c r="P18" s="78">
        <f t="shared" si="3"/>
        <v>0</v>
      </c>
      <c r="Q18" s="78">
        <v>0</v>
      </c>
      <c r="R18" s="78">
        <f>IFERROR(VLOOKUP(R$2&amp;"_"&amp;$B18,Лист4!$I$2:$M$141,5,FALSE),0)</f>
        <v>0</v>
      </c>
      <c r="S18" s="78">
        <f t="shared" si="4"/>
        <v>0</v>
      </c>
      <c r="T18" s="78">
        <f>IFERROR(VLOOKUP($B18,Китог!$A$3:$AL$68,T$1,FALSE),"")</f>
        <v>0</v>
      </c>
      <c r="U18" s="78">
        <f>IFERROR(VLOOKUP(U$2&amp;"_"&amp;$B18,Лист4!$I$2:$M$141,5,FALSE),0)</f>
        <v>0</v>
      </c>
      <c r="V18" s="78">
        <f t="shared" si="5"/>
        <v>0</v>
      </c>
      <c r="W18" s="78">
        <f>IFERROR(VLOOKUP($B18,Китог!$A$3:$AL$68,W$1,FALSE),"")</f>
        <v>0</v>
      </c>
      <c r="X18" s="78">
        <f>IFERROR(VLOOKUP(X$2&amp;"_"&amp;$B18,Лист4!$I$2:$M$141,5,FALSE),0)</f>
        <v>0</v>
      </c>
      <c r="Y18" s="78">
        <f t="shared" si="6"/>
        <v>0</v>
      </c>
      <c r="Z18" s="78">
        <f>IFERROR(VLOOKUP($B18,Китог!$A$3:$AL$68,Z$1,FALSE),"")</f>
        <v>0</v>
      </c>
      <c r="AA18" s="78">
        <f>IFERROR(VLOOKUP(AA$2&amp;"_"&amp;$B18,Лист4!$I$2:$M$141,5,FALSE),0)</f>
        <v>0</v>
      </c>
      <c r="AB18" s="78">
        <f t="shared" si="7"/>
        <v>0</v>
      </c>
      <c r="AC18" s="78">
        <f>IFERROR(VLOOKUP($B18,Китог!$A$3:$AL$68,AC$1,FALSE),"")</f>
        <v>0</v>
      </c>
      <c r="AD18" s="78">
        <f>IFERROR(VLOOKUP(AD$2&amp;"_"&amp;$B18,Лист4!$I$2:$M$141,5,FALSE),0)</f>
        <v>0</v>
      </c>
      <c r="AE18" s="78">
        <f t="shared" si="8"/>
        <v>0</v>
      </c>
      <c r="AF18" s="78">
        <f>IFERROR(VLOOKUP($B18,Китог!$A$3:$AL$68,AF$1,FALSE),"")</f>
        <v>0</v>
      </c>
      <c r="AG18" s="78">
        <f>IFERROR(VLOOKUP(AG$2&amp;"_"&amp;$B18,Лист4!$I$2:$M$141,5,FALSE),0)</f>
        <v>0</v>
      </c>
      <c r="AH18" s="78">
        <f t="shared" si="9"/>
        <v>0</v>
      </c>
      <c r="AI18" s="78">
        <f>IFERROR(VLOOKUP($B18,Китог!$A$3:$AL$68,AI$1,FALSE),"")</f>
        <v>0</v>
      </c>
      <c r="AJ18" s="78">
        <f>IFERROR(VLOOKUP(AJ$2&amp;"_"&amp;$B18,Лист4!$I$2:$M$141,5,FALSE),0)</f>
        <v>0</v>
      </c>
      <c r="AK18" s="78">
        <f t="shared" si="10"/>
        <v>0</v>
      </c>
      <c r="AL18" s="78">
        <f>IFERROR(VLOOKUP($B18,Китог!$A$3:$AL$68,AL$1,FALSE),"")</f>
        <v>0</v>
      </c>
      <c r="AM18" s="78">
        <f>IFERROR(VLOOKUP(AM$2&amp;"_"&amp;$B18,Лист4!$I$2:$M$141,5,FALSE),0)</f>
        <v>0</v>
      </c>
      <c r="AN18" s="78">
        <f t="shared" si="11"/>
        <v>0</v>
      </c>
      <c r="AO18" s="78">
        <f>IFERROR(VLOOKUP($B18,Китог!$A$3:$AL$68,AO$1,FALSE),"")</f>
        <v>0</v>
      </c>
      <c r="AP18" s="78">
        <f>IFERROR(VLOOKUP(AP$2&amp;"_"&amp;$B18,Лист4!$I$2:$M$141,5,FALSE),0)</f>
        <v>0</v>
      </c>
      <c r="AQ18" s="78">
        <f t="shared" si="12"/>
        <v>0</v>
      </c>
      <c r="AR18" s="78">
        <f>IFERROR(VLOOKUP($B18,Китог!$A$3:$AL$68,AR$1,FALSE),"")</f>
        <v>0</v>
      </c>
      <c r="AS18" s="78">
        <f>IFERROR(VLOOKUP(AS$2&amp;"_"&amp;$B18,Лист4!$I$2:$M$141,5,FALSE),0)</f>
        <v>0</v>
      </c>
      <c r="AT18" s="78">
        <f t="shared" si="13"/>
        <v>0</v>
      </c>
      <c r="AU18" s="78">
        <f>IFERROR(VLOOKUP($B18,Китог!$A$3:$AL$68,AU$1,FALSE),"")</f>
        <v>0</v>
      </c>
      <c r="AV18" s="78">
        <f>IFERROR(VLOOKUP(AV$2&amp;"_"&amp;$B18,Лист4!$I$2:$M$141,5,FALSE),0)</f>
        <v>0</v>
      </c>
      <c r="AW18" s="78">
        <f t="shared" si="14"/>
        <v>0</v>
      </c>
      <c r="AX18" s="78">
        <f>IFERROR(VLOOKUP($B18,Китог!$A$3:$AL$68,AX$1,FALSE),"")</f>
        <v>0</v>
      </c>
      <c r="AY18" s="78">
        <f>IFERROR(VLOOKUP(AY$2&amp;"_"&amp;$B18,Лист4!$I$2:$M$141,5,FALSE),0)</f>
        <v>0</v>
      </c>
      <c r="AZ18" s="78">
        <f t="shared" si="15"/>
        <v>0</v>
      </c>
      <c r="BA18" s="78">
        <f>IFERROR(VLOOKUP($B18,Китог!$A$3:$AL$68,BA$1,FALSE),"")</f>
        <v>0</v>
      </c>
      <c r="BB18" s="78">
        <f>IFERROR(VLOOKUP(BB$2&amp;"_"&amp;$B18,Лист4!$I$2:$M$141,5,FALSE),0)</f>
        <v>0</v>
      </c>
      <c r="BC18" s="78">
        <f t="shared" si="16"/>
        <v>0</v>
      </c>
      <c r="BD18" s="78">
        <f>IFERROR(VLOOKUP($B18,Китог!$A$3:$AL$68,BD$1,FALSE),"")</f>
        <v>0</v>
      </c>
      <c r="BE18" s="78">
        <f>IFERROR(VLOOKUP(BE$2&amp;"_"&amp;$B18,Лист4!$I$2:$M$141,5,FALSE),0)</f>
        <v>0</v>
      </c>
      <c r="BF18" s="78">
        <f t="shared" si="17"/>
        <v>0</v>
      </c>
      <c r="BG18" s="78">
        <f>IFERROR(VLOOKUP($B18,Китог!$A$3:$AL$68,BG$1,FALSE),"")</f>
        <v>0</v>
      </c>
      <c r="BH18" s="78">
        <f>IFERROR(VLOOKUP(BH$2&amp;"_"&amp;$B18,Лист4!$I$2:$M$141,5,FALSE),0)</f>
        <v>0</v>
      </c>
      <c r="BI18" s="78">
        <f t="shared" si="18"/>
        <v>0</v>
      </c>
      <c r="BJ18" s="78">
        <f>IFERROR(VLOOKUP($B18,Китог!$A$3:$AL$68,BJ$1,FALSE),"")</f>
        <v>0</v>
      </c>
      <c r="BK18" s="78">
        <f>IFERROR(VLOOKUP(BK$2&amp;"_"&amp;$B18,Лист4!$I$2:$M$141,5,FALSE),0)</f>
        <v>0</v>
      </c>
      <c r="BL18" s="78">
        <f t="shared" si="19"/>
        <v>0</v>
      </c>
      <c r="BM18" s="78">
        <f>IFERROR(VLOOKUP($B18,Китог!$A$3:$AL$68,BM$1,FALSE),"")</f>
        <v>0</v>
      </c>
      <c r="BN18" s="78">
        <f>IFERROR(VLOOKUP(BN$2&amp;"_"&amp;$B18,Лист4!$I$2:$M$141,5,FALSE),0)</f>
        <v>0</v>
      </c>
      <c r="BO18" s="78">
        <f t="shared" si="20"/>
        <v>0</v>
      </c>
      <c r="BP18" s="78">
        <f>IFERROR(VLOOKUP($B18,Китог!$A$3:$AL$68,BP$1,FALSE),"")</f>
        <v>0</v>
      </c>
      <c r="BQ18" s="78">
        <f>IFERROR(VLOOKUP(BQ$2&amp;"_"&amp;$B18,Лист4!$I$2:$M$141,5,FALSE),0)</f>
        <v>0</v>
      </c>
      <c r="BR18" s="78">
        <f t="shared" si="21"/>
        <v>0</v>
      </c>
      <c r="BS18" s="78">
        <f>IFERROR(VLOOKUP($B18,Китог!$A$3:$AL$68,BS$1,FALSE),"")</f>
        <v>0</v>
      </c>
      <c r="BT18" s="78">
        <f>IFERROR(VLOOKUP(BT$2&amp;"_"&amp;$B18,Лист4!$I$2:$M$141,5,FALSE),0)</f>
        <v>0</v>
      </c>
      <c r="BU18" s="78">
        <f t="shared" si="22"/>
        <v>0</v>
      </c>
      <c r="BV18" s="78">
        <f>IFERROR(VLOOKUP($B18,Китог!$A$3:$AL$68,BV$1,FALSE),"")</f>
        <v>0</v>
      </c>
      <c r="BW18" s="78">
        <f>IFERROR(VLOOKUP(BW$2&amp;"_"&amp;$B18,Лист4!$I$2:$M$141,5,FALSE),0)</f>
        <v>0</v>
      </c>
      <c r="BX18" s="78">
        <f t="shared" si="23"/>
        <v>0</v>
      </c>
      <c r="BY18" s="78">
        <f>IFERROR(VLOOKUP($B18,Китог!$A$3:$AL$68,BY$1,FALSE),"")</f>
        <v>0</v>
      </c>
      <c r="BZ18" s="78">
        <f>IFERROR(VLOOKUP(BZ$2&amp;"_"&amp;$B18,Лист4!$I$2:$M$141,5,FALSE),0)</f>
        <v>0</v>
      </c>
      <c r="CA18" s="78">
        <f t="shared" si="24"/>
        <v>0</v>
      </c>
      <c r="CB18" s="78">
        <f>IFERROR(VLOOKUP($B18,Китог!$A$3:$AL$68,CB$1,FALSE),"")</f>
        <v>0</v>
      </c>
      <c r="CC18" s="78">
        <f>IFERROR(VLOOKUP(CC$2&amp;"_"&amp;$B18,Лист4!$I$2:$M$141,5,FALSE),0)</f>
        <v>0</v>
      </c>
      <c r="CD18" s="78">
        <f t="shared" si="25"/>
        <v>0</v>
      </c>
      <c r="CE18" s="78">
        <f>IFERROR(VLOOKUP($B18,Китог!$A$3:$AL$68,CE$1,FALSE),"")</f>
        <v>0</v>
      </c>
      <c r="CF18" s="78">
        <f>IFERROR(VLOOKUP(CF$2&amp;"_"&amp;$B18,Лист4!$I$2:$M$141,5,FALSE),0)</f>
        <v>0</v>
      </c>
      <c r="CG18" s="78">
        <f t="shared" si="26"/>
        <v>0</v>
      </c>
      <c r="CH18" s="78">
        <f>IFERROR(VLOOKUP($B18,Китог!$A$3:$AL$68,CH$1,FALSE),"")</f>
        <v>0</v>
      </c>
      <c r="CI18" s="78">
        <f>IFERROR(VLOOKUP(CI$2&amp;"_"&amp;$B18,Лист4!$I$2:$M$141,5,FALSE),0)</f>
        <v>0</v>
      </c>
      <c r="CJ18" s="78">
        <f t="shared" si="27"/>
        <v>0</v>
      </c>
      <c r="CK18" s="78">
        <f>IFERROR(VLOOKUP($B18,Китог!$A$3:$AL$68,CK$1,FALSE),"")</f>
        <v>0</v>
      </c>
      <c r="CL18" s="78">
        <f>IFERROR(VLOOKUP(CL$2&amp;"_"&amp;$B18,Лист4!$I$2:$M$141,5,FALSE),0)</f>
        <v>0</v>
      </c>
      <c r="CM18" s="78">
        <f t="shared" si="28"/>
        <v>0</v>
      </c>
      <c r="CN18" s="78">
        <f>IFERROR(VLOOKUP($B18,Китог!$A$3:$AL$68,CN$1,FALSE),"")</f>
        <v>0</v>
      </c>
      <c r="CO18" s="78">
        <f>IFERROR(VLOOKUP(CO$2&amp;"_"&amp;$B18,Лист4!$I$2:$M$141,5,FALSE),0)</f>
        <v>0</v>
      </c>
      <c r="CP18" s="78">
        <f t="shared" si="29"/>
        <v>0</v>
      </c>
      <c r="CQ18" s="78">
        <f>IFERROR(VLOOKUP($B18,Китог!$A$3:$AL$68,CQ$1,FALSE),"")</f>
        <v>0</v>
      </c>
      <c r="CR18" s="78">
        <f>IFERROR(VLOOKUP(CR$2&amp;"_"&amp;$B18,Лист4!$I$2:$M$141,5,FALSE),0)</f>
        <v>0</v>
      </c>
      <c r="CS18" s="78">
        <f t="shared" si="30"/>
        <v>0</v>
      </c>
      <c r="CT18" s="78">
        <f>IFERROR(VLOOKUP($B18,Китог!$A$3:$AL$68,CT$1,FALSE),"")</f>
        <v>0</v>
      </c>
      <c r="CU18" s="78">
        <f>IFERROR(VLOOKUP(CU$2&amp;"_"&amp;$B18,Лист4!$I$2:$M$141,5,FALSE),0)</f>
        <v>0</v>
      </c>
      <c r="CV18" s="78">
        <f t="shared" si="31"/>
        <v>0</v>
      </c>
      <c r="CW18" s="78">
        <f>IFERROR(VLOOKUP($B18,Китог!$A$3:$AL$68,CW$1,FALSE),"")</f>
        <v>0</v>
      </c>
      <c r="CX18" s="78">
        <f>IFERROR(VLOOKUP(CX$2&amp;"_"&amp;$B18,Лист4!$I$2:$M$141,5,FALSE),0)</f>
        <v>0</v>
      </c>
      <c r="CY18" s="78">
        <f t="shared" si="32"/>
        <v>0</v>
      </c>
      <c r="CZ18" s="78">
        <v>1</v>
      </c>
      <c r="DA18" s="78">
        <v>1</v>
      </c>
      <c r="DB18" s="78">
        <f t="shared" si="33"/>
        <v>100</v>
      </c>
      <c r="DC18" s="78">
        <f>IFERROR(VLOOKUP($B18,Китог!$A$3:$AL$68,DC$1,FALSE),"")</f>
        <v>0</v>
      </c>
      <c r="DD18" s="78">
        <f>IFERROR(VLOOKUP(DD$2&amp;"_"&amp;$B18,Лист4!$I$2:$M$141,5,FALSE),0)</f>
        <v>0</v>
      </c>
      <c r="DE18" s="78">
        <f t="shared" si="34"/>
        <v>0</v>
      </c>
      <c r="DF18" s="111">
        <f t="shared" si="35"/>
        <v>100</v>
      </c>
      <c r="DG18" s="111"/>
      <c r="DH18" s="111"/>
    </row>
    <row r="19" spans="1:112" s="75" customFormat="1" ht="15" customHeight="1" x14ac:dyDescent="0.25">
      <c r="A19" s="75" t="s">
        <v>207</v>
      </c>
      <c r="B19" s="75">
        <v>13</v>
      </c>
      <c r="C19" s="76">
        <v>13</v>
      </c>
      <c r="D19" s="77" t="s">
        <v>474</v>
      </c>
      <c r="E19" s="78">
        <v>0</v>
      </c>
      <c r="F19" s="78">
        <v>0</v>
      </c>
      <c r="G19" s="78">
        <v>0</v>
      </c>
      <c r="H19" s="78">
        <f>IFERROR(VLOOKUP($B19,Китог!$A$3:$AL$68,H$1,FALSE),"")</f>
        <v>0</v>
      </c>
      <c r="I19" s="78">
        <f>IFERROR(VLOOKUP(I$2&amp;"_"&amp;$B19,Лист4!$I$2:$M$141,5,FALSE),0)</f>
        <v>0</v>
      </c>
      <c r="J19" s="78">
        <f t="shared" si="1"/>
        <v>0</v>
      </c>
      <c r="K19" s="78">
        <f>IFERROR(VLOOKUP($B19,Китог!$A$3:$AL$68,K$1,FALSE),"")</f>
        <v>0</v>
      </c>
      <c r="L19" s="78">
        <f>IFERROR(VLOOKUP(L$2&amp;"_"&amp;$B19,Лист4!$I$2:$M$141,5,FALSE),0)</f>
        <v>0</v>
      </c>
      <c r="M19" s="78">
        <f t="shared" si="2"/>
        <v>0</v>
      </c>
      <c r="N19" s="78">
        <f>IFERROR(VLOOKUP($B19,Китог!$A$3:$AL$68,N$1,FALSE),"")</f>
        <v>0</v>
      </c>
      <c r="O19" s="78">
        <f>IFERROR(VLOOKUP(O$2&amp;"_"&amp;$B19,Лист4!$I$2:$M$141,5,FALSE),0)</f>
        <v>0</v>
      </c>
      <c r="P19" s="78">
        <f t="shared" si="3"/>
        <v>0</v>
      </c>
      <c r="Q19" s="78">
        <v>1</v>
      </c>
      <c r="R19" s="78">
        <v>0.7</v>
      </c>
      <c r="S19" s="78">
        <f t="shared" si="4"/>
        <v>85</v>
      </c>
      <c r="T19" s="78">
        <f>IFERROR(VLOOKUP($B19,Китог!$A$3:$AL$68,T$1,FALSE),"")</f>
        <v>0</v>
      </c>
      <c r="U19" s="78">
        <f>IFERROR(VLOOKUP(U$2&amp;"_"&amp;$B19,Лист4!$I$2:$M$141,5,FALSE),0)</f>
        <v>0</v>
      </c>
      <c r="V19" s="78">
        <f t="shared" si="5"/>
        <v>0</v>
      </c>
      <c r="W19" s="78">
        <f>IFERROR(VLOOKUP($B19,Китог!$A$3:$AL$68,W$1,FALSE),"")</f>
        <v>0</v>
      </c>
      <c r="X19" s="78">
        <f>IFERROR(VLOOKUP(X$2&amp;"_"&amp;$B19,Лист4!$I$2:$M$141,5,FALSE),0)</f>
        <v>0</v>
      </c>
      <c r="Y19" s="78">
        <f t="shared" si="6"/>
        <v>0</v>
      </c>
      <c r="Z19" s="78">
        <f>IFERROR(VLOOKUP($B19,Китог!$A$3:$AL$68,Z$1,FALSE),"")</f>
        <v>0</v>
      </c>
      <c r="AA19" s="78">
        <f>IFERROR(VLOOKUP(AA$2&amp;"_"&amp;$B19,Лист4!$I$2:$M$141,5,FALSE),0)</f>
        <v>0</v>
      </c>
      <c r="AB19" s="78">
        <f t="shared" si="7"/>
        <v>0</v>
      </c>
      <c r="AC19" s="78">
        <v>1</v>
      </c>
      <c r="AD19" s="78">
        <v>0.92</v>
      </c>
      <c r="AE19" s="78">
        <f t="shared" si="8"/>
        <v>96</v>
      </c>
      <c r="AF19" s="78">
        <f>IFERROR(VLOOKUP($B19,Китог!$A$3:$AL$68,AF$1,FALSE),"")</f>
        <v>0</v>
      </c>
      <c r="AG19" s="78">
        <f>IFERROR(VLOOKUP(AG$2&amp;"_"&amp;$B19,Лист4!$I$2:$M$141,5,FALSE),0)</f>
        <v>0</v>
      </c>
      <c r="AH19" s="78">
        <f t="shared" si="9"/>
        <v>0</v>
      </c>
      <c r="AI19" s="78">
        <f>IFERROR(VLOOKUP($B19,Китог!$A$3:$AL$68,AI$1,FALSE),"")</f>
        <v>0</v>
      </c>
      <c r="AJ19" s="78">
        <f>IFERROR(VLOOKUP(AJ$2&amp;"_"&amp;$B19,Лист4!$I$2:$M$141,5,FALSE),0)</f>
        <v>0</v>
      </c>
      <c r="AK19" s="78">
        <f t="shared" si="10"/>
        <v>0</v>
      </c>
      <c r="AL19" s="78">
        <f>IFERROR(VLOOKUP($B19,Китог!$A$3:$AL$68,AL$1,FALSE),"")</f>
        <v>0</v>
      </c>
      <c r="AM19" s="78">
        <f>IFERROR(VLOOKUP(AM$2&amp;"_"&amp;$B19,Лист4!$I$2:$M$141,5,FALSE),0)</f>
        <v>0</v>
      </c>
      <c r="AN19" s="78">
        <f t="shared" si="11"/>
        <v>0</v>
      </c>
      <c r="AO19" s="78">
        <f>IFERROR(VLOOKUP($B19,Китог!$A$3:$AL$68,AO$1,FALSE),"")</f>
        <v>0</v>
      </c>
      <c r="AP19" s="78">
        <f>IFERROR(VLOOKUP(AP$2&amp;"_"&amp;$B19,Лист4!$I$2:$M$141,5,FALSE),0)</f>
        <v>0</v>
      </c>
      <c r="AQ19" s="78">
        <f t="shared" si="12"/>
        <v>0</v>
      </c>
      <c r="AR19" s="78">
        <f>IFERROR(VLOOKUP($B19,Китог!$A$3:$AL$68,AR$1,FALSE),"")</f>
        <v>0</v>
      </c>
      <c r="AS19" s="78">
        <f>IFERROR(VLOOKUP(AS$2&amp;"_"&amp;$B19,Лист4!$I$2:$M$141,5,FALSE),0)</f>
        <v>0</v>
      </c>
      <c r="AT19" s="78">
        <f t="shared" si="13"/>
        <v>0</v>
      </c>
      <c r="AU19" s="78">
        <f>IFERROR(VLOOKUP($B19,Китог!$A$3:$AL$68,AU$1,FALSE),"")</f>
        <v>0</v>
      </c>
      <c r="AV19" s="78">
        <f>IFERROR(VLOOKUP(AV$2&amp;"_"&amp;$B19,Лист4!$I$2:$M$141,5,FALSE),0)</f>
        <v>0</v>
      </c>
      <c r="AW19" s="78">
        <f t="shared" si="14"/>
        <v>0</v>
      </c>
      <c r="AX19" s="78">
        <f>IFERROR(VLOOKUP($B19,Китог!$A$3:$AL$68,AX$1,FALSE),"")</f>
        <v>0</v>
      </c>
      <c r="AY19" s="78">
        <f>IFERROR(VLOOKUP(AY$2&amp;"_"&amp;$B19,Лист4!$I$2:$M$141,5,FALSE),0)</f>
        <v>0</v>
      </c>
      <c r="AZ19" s="78">
        <f t="shared" si="15"/>
        <v>0</v>
      </c>
      <c r="BA19" s="78">
        <f>IFERROR(VLOOKUP($B19,Китог!$A$3:$AL$68,BA$1,FALSE),"")</f>
        <v>0</v>
      </c>
      <c r="BB19" s="78">
        <f>IFERROR(VLOOKUP(BB$2&amp;"_"&amp;$B19,Лист4!$I$2:$M$141,5,FALSE),0)</f>
        <v>0</v>
      </c>
      <c r="BC19" s="78">
        <f t="shared" si="16"/>
        <v>0</v>
      </c>
      <c r="BD19" s="78">
        <f>IFERROR(VLOOKUP($B19,Китог!$A$3:$AL$68,BD$1,FALSE),"")</f>
        <v>0</v>
      </c>
      <c r="BE19" s="78">
        <f>IFERROR(VLOOKUP(BE$2&amp;"_"&amp;$B19,Лист4!$I$2:$M$141,5,FALSE),0)</f>
        <v>0</v>
      </c>
      <c r="BF19" s="78">
        <f t="shared" si="17"/>
        <v>0</v>
      </c>
      <c r="BG19" s="78">
        <f>IFERROR(VLOOKUP($B19,Китог!$A$3:$AL$68,BG$1,FALSE),"")</f>
        <v>0</v>
      </c>
      <c r="BH19" s="78">
        <f>IFERROR(VLOOKUP(BH$2&amp;"_"&amp;$B19,Лист4!$I$2:$M$141,5,FALSE),0)</f>
        <v>0</v>
      </c>
      <c r="BI19" s="78">
        <f t="shared" si="18"/>
        <v>0</v>
      </c>
      <c r="BJ19" s="78">
        <f>IFERROR(VLOOKUP($B19,Китог!$A$3:$AL$68,BJ$1,FALSE),"")</f>
        <v>0</v>
      </c>
      <c r="BK19" s="78">
        <f>IFERROR(VLOOKUP(BK$2&amp;"_"&amp;$B19,Лист4!$I$2:$M$141,5,FALSE),0)</f>
        <v>0</v>
      </c>
      <c r="BL19" s="78">
        <f t="shared" si="19"/>
        <v>0</v>
      </c>
      <c r="BM19" s="78">
        <f>IFERROR(VLOOKUP($B19,Китог!$A$3:$AL$68,BM$1,FALSE),"")</f>
        <v>0</v>
      </c>
      <c r="BN19" s="78">
        <f>IFERROR(VLOOKUP(BN$2&amp;"_"&amp;$B19,Лист4!$I$2:$M$141,5,FALSE),0)</f>
        <v>0</v>
      </c>
      <c r="BO19" s="78">
        <f t="shared" si="20"/>
        <v>0</v>
      </c>
      <c r="BP19" s="78">
        <f>IFERROR(VLOOKUP($B19,Китог!$A$3:$AL$68,BP$1,FALSE),"")</f>
        <v>0</v>
      </c>
      <c r="BQ19" s="78">
        <f>IFERROR(VLOOKUP(BQ$2&amp;"_"&amp;$B19,Лист4!$I$2:$M$141,5,FALSE),0)</f>
        <v>0</v>
      </c>
      <c r="BR19" s="78">
        <f t="shared" si="21"/>
        <v>0</v>
      </c>
      <c r="BS19" s="78">
        <f>IFERROR(VLOOKUP($B19,Китог!$A$3:$AL$68,BS$1,FALSE),"")</f>
        <v>0</v>
      </c>
      <c r="BT19" s="78">
        <f>IFERROR(VLOOKUP(BT$2&amp;"_"&amp;$B19,Лист4!$I$2:$M$141,5,FALSE),0)</f>
        <v>0</v>
      </c>
      <c r="BU19" s="78">
        <f t="shared" si="22"/>
        <v>0</v>
      </c>
      <c r="BV19" s="78">
        <f>IFERROR(VLOOKUP($B19,Китог!$A$3:$AL$68,BV$1,FALSE),"")</f>
        <v>0</v>
      </c>
      <c r="BW19" s="78">
        <f>IFERROR(VLOOKUP(BW$2&amp;"_"&amp;$B19,Лист4!$I$2:$M$141,5,FALSE),0)</f>
        <v>0</v>
      </c>
      <c r="BX19" s="78">
        <f t="shared" si="23"/>
        <v>0</v>
      </c>
      <c r="BY19" s="78">
        <f>IFERROR(VLOOKUP($B19,Китог!$A$3:$AL$68,BY$1,FALSE),"")</f>
        <v>0</v>
      </c>
      <c r="BZ19" s="78">
        <f>IFERROR(VLOOKUP(BZ$2&amp;"_"&amp;$B19,Лист4!$I$2:$M$141,5,FALSE),0)</f>
        <v>0</v>
      </c>
      <c r="CA19" s="78">
        <f t="shared" si="24"/>
        <v>0</v>
      </c>
      <c r="CB19" s="78">
        <f>IFERROR(VLOOKUP($B19,Китог!$A$3:$AL$68,CB$1,FALSE),"")</f>
        <v>0</v>
      </c>
      <c r="CC19" s="78">
        <f>IFERROR(VLOOKUP(CC$2&amp;"_"&amp;$B19,Лист4!$I$2:$M$141,5,FALSE),0)</f>
        <v>0</v>
      </c>
      <c r="CD19" s="78">
        <f t="shared" si="25"/>
        <v>0</v>
      </c>
      <c r="CE19" s="78">
        <f>IFERROR(VLOOKUP($B19,Китог!$A$3:$AL$68,CE$1,FALSE),"")</f>
        <v>0</v>
      </c>
      <c r="CF19" s="78">
        <f>IFERROR(VLOOKUP(CF$2&amp;"_"&amp;$B19,Лист4!$I$2:$M$141,5,FALSE),0)</f>
        <v>0</v>
      </c>
      <c r="CG19" s="78">
        <f t="shared" si="26"/>
        <v>0</v>
      </c>
      <c r="CH19" s="78">
        <f>IFERROR(VLOOKUP($B19,Китог!$A$3:$AL$68,CH$1,FALSE),"")</f>
        <v>0</v>
      </c>
      <c r="CI19" s="78">
        <f>IFERROR(VLOOKUP(CI$2&amp;"_"&amp;$B19,Лист4!$I$2:$M$141,5,FALSE),0)</f>
        <v>0</v>
      </c>
      <c r="CJ19" s="78">
        <f t="shared" si="27"/>
        <v>0</v>
      </c>
      <c r="CK19" s="78">
        <f>IFERROR(VLOOKUP($B19,Китог!$A$3:$AL$68,CK$1,FALSE),"")</f>
        <v>0</v>
      </c>
      <c r="CL19" s="78">
        <f>IFERROR(VLOOKUP(CL$2&amp;"_"&amp;$B19,Лист4!$I$2:$M$141,5,FALSE),0)</f>
        <v>0</v>
      </c>
      <c r="CM19" s="78">
        <f t="shared" si="28"/>
        <v>0</v>
      </c>
      <c r="CN19" s="78">
        <f>IFERROR(VLOOKUP($B19,Китог!$A$3:$AL$68,CN$1,FALSE),"")</f>
        <v>0</v>
      </c>
      <c r="CO19" s="78">
        <f>IFERROR(VLOOKUP(CO$2&amp;"_"&amp;$B19,Лист4!$I$2:$M$141,5,FALSE),0)</f>
        <v>0</v>
      </c>
      <c r="CP19" s="78">
        <f t="shared" si="29"/>
        <v>0</v>
      </c>
      <c r="CQ19" s="78">
        <f>IFERROR(VLOOKUP($B19,Китог!$A$3:$AL$68,CQ$1,FALSE),"")</f>
        <v>0</v>
      </c>
      <c r="CR19" s="78">
        <f>IFERROR(VLOOKUP(CR$2&amp;"_"&amp;$B19,Лист4!$I$2:$M$141,5,FALSE),0)</f>
        <v>0</v>
      </c>
      <c r="CS19" s="78">
        <f t="shared" si="30"/>
        <v>0</v>
      </c>
      <c r="CT19" s="78">
        <f>IFERROR(VLOOKUP($B19,Китог!$A$3:$AL$68,CT$1,FALSE),"")</f>
        <v>0</v>
      </c>
      <c r="CU19" s="78">
        <f>IFERROR(VLOOKUP(CU$2&amp;"_"&amp;$B19,Лист4!$I$2:$M$141,5,FALSE),0)</f>
        <v>0</v>
      </c>
      <c r="CV19" s="78">
        <f t="shared" si="31"/>
        <v>0</v>
      </c>
      <c r="CW19" s="78">
        <f>IFERROR(VLOOKUP($B19,Китог!$A$3:$AL$68,CW$1,FALSE),"")</f>
        <v>0</v>
      </c>
      <c r="CX19" s="78">
        <f>IFERROR(VLOOKUP(CX$2&amp;"_"&amp;$B19,Лист4!$I$2:$M$141,5,FALSE),0)</f>
        <v>0</v>
      </c>
      <c r="CY19" s="78">
        <f t="shared" si="32"/>
        <v>0</v>
      </c>
      <c r="CZ19" s="78">
        <v>1</v>
      </c>
      <c r="DA19" s="78">
        <v>1</v>
      </c>
      <c r="DB19" s="78">
        <f t="shared" si="33"/>
        <v>100</v>
      </c>
      <c r="DC19" s="78">
        <v>1</v>
      </c>
      <c r="DD19" s="78">
        <v>0.98</v>
      </c>
      <c r="DE19" s="78">
        <f t="shared" si="34"/>
        <v>99</v>
      </c>
      <c r="DF19" s="111">
        <f t="shared" si="35"/>
        <v>95</v>
      </c>
      <c r="DG19" s="111"/>
      <c r="DH19" s="111"/>
    </row>
    <row r="20" spans="1:112" s="75" customFormat="1" ht="60" customHeight="1" x14ac:dyDescent="0.25">
      <c r="A20" s="75" t="s">
        <v>207</v>
      </c>
      <c r="B20" s="75">
        <v>14</v>
      </c>
      <c r="C20" s="79">
        <v>14</v>
      </c>
      <c r="D20" s="77" t="s">
        <v>475</v>
      </c>
      <c r="E20" s="78">
        <v>0</v>
      </c>
      <c r="F20" s="78">
        <v>0</v>
      </c>
      <c r="G20" s="78">
        <v>0</v>
      </c>
      <c r="H20" s="78">
        <f>IFERROR(VLOOKUP($B20,Китог!$A$3:$AL$68,H$1,FALSE),"")</f>
        <v>0</v>
      </c>
      <c r="I20" s="78">
        <f>IFERROR(VLOOKUP(I$2&amp;"_"&amp;$B20,Лист4!$I$2:$M$141,5,FALSE),0)</f>
        <v>0</v>
      </c>
      <c r="J20" s="78">
        <f t="shared" si="1"/>
        <v>0</v>
      </c>
      <c r="K20" s="78">
        <f>IFERROR(VLOOKUP($B20,Китог!$A$3:$AL$68,K$1,FALSE),"")</f>
        <v>0</v>
      </c>
      <c r="L20" s="78">
        <f>IFERROR(VLOOKUP(L$2&amp;"_"&amp;$B20,Лист4!$I$2:$M$141,5,FALSE),0)</f>
        <v>0</v>
      </c>
      <c r="M20" s="78">
        <f t="shared" si="2"/>
        <v>0</v>
      </c>
      <c r="N20" s="78">
        <f>IFERROR(VLOOKUP($B20,Китог!$A$3:$AL$68,N$1,FALSE),"")</f>
        <v>0</v>
      </c>
      <c r="O20" s="78">
        <f>IFERROR(VLOOKUP(O$2&amp;"_"&amp;$B20,Лист4!$I$2:$M$141,5,FALSE),0)</f>
        <v>0</v>
      </c>
      <c r="P20" s="78">
        <f t="shared" si="3"/>
        <v>0</v>
      </c>
      <c r="Q20" s="78">
        <v>0</v>
      </c>
      <c r="R20" s="78">
        <f>IFERROR(VLOOKUP(R$2&amp;"_"&amp;$B20,Лист4!$I$2:$M$141,5,FALSE),0)</f>
        <v>0</v>
      </c>
      <c r="S20" s="78">
        <f t="shared" si="4"/>
        <v>0</v>
      </c>
      <c r="T20" s="78">
        <f>IFERROR(VLOOKUP($B20,Китог!$A$3:$AL$68,T$1,FALSE),"")</f>
        <v>0</v>
      </c>
      <c r="U20" s="78">
        <f>IFERROR(VLOOKUP(U$2&amp;"_"&amp;$B20,Лист4!$I$2:$M$141,5,FALSE),0)</f>
        <v>0</v>
      </c>
      <c r="V20" s="78">
        <f t="shared" si="5"/>
        <v>0</v>
      </c>
      <c r="W20" s="78">
        <f>IFERROR(VLOOKUP($B20,Китог!$A$3:$AL$68,W$1,FALSE),"")</f>
        <v>0</v>
      </c>
      <c r="X20" s="78">
        <f>IFERROR(VLOOKUP(X$2&amp;"_"&amp;$B20,Лист4!$I$2:$M$141,5,FALSE),0)</f>
        <v>0</v>
      </c>
      <c r="Y20" s="78">
        <f t="shared" si="6"/>
        <v>0</v>
      </c>
      <c r="Z20" s="78">
        <f>IFERROR(VLOOKUP($B20,Китог!$A$3:$AL$68,Z$1,FALSE),"")</f>
        <v>0</v>
      </c>
      <c r="AA20" s="78">
        <f>IFERROR(VLOOKUP(AA$2&amp;"_"&amp;$B20,Лист4!$I$2:$M$141,5,FALSE),0)</f>
        <v>0</v>
      </c>
      <c r="AB20" s="78">
        <f t="shared" si="7"/>
        <v>0</v>
      </c>
      <c r="AC20" s="78">
        <f>IFERROR(VLOOKUP($B20,Китог!$A$3:$AL$68,AC$1,FALSE),"")</f>
        <v>0</v>
      </c>
      <c r="AD20" s="78">
        <f>IFERROR(VLOOKUP(AD$2&amp;"_"&amp;$B20,Лист4!$I$2:$M$141,5,FALSE),0)</f>
        <v>0</v>
      </c>
      <c r="AE20" s="78">
        <f t="shared" si="8"/>
        <v>0</v>
      </c>
      <c r="AF20" s="78">
        <f>IFERROR(VLOOKUP($B20,Китог!$A$3:$AL$68,AF$1,FALSE),"")</f>
        <v>0</v>
      </c>
      <c r="AG20" s="78">
        <f>IFERROR(VLOOKUP(AG$2&amp;"_"&amp;$B20,Лист4!$I$2:$M$141,5,FALSE),0)</f>
        <v>0</v>
      </c>
      <c r="AH20" s="78">
        <f t="shared" si="9"/>
        <v>0</v>
      </c>
      <c r="AI20" s="78">
        <f>IFERROR(VLOOKUP($B20,Китог!$A$3:$AL$68,AI$1,FALSE),"")</f>
        <v>0</v>
      </c>
      <c r="AJ20" s="78">
        <f>IFERROR(VLOOKUP(AJ$2&amp;"_"&amp;$B20,Лист4!$I$2:$M$141,5,FALSE),0)</f>
        <v>0</v>
      </c>
      <c r="AK20" s="78">
        <f t="shared" si="10"/>
        <v>0</v>
      </c>
      <c r="AL20" s="78">
        <f>IFERROR(VLOOKUP($B20,Китог!$A$3:$AL$68,AL$1,FALSE),"")</f>
        <v>0</v>
      </c>
      <c r="AM20" s="78">
        <f>IFERROR(VLOOKUP(AM$2&amp;"_"&amp;$B20,Лист4!$I$2:$M$141,5,FALSE),0)</f>
        <v>0</v>
      </c>
      <c r="AN20" s="78">
        <f t="shared" si="11"/>
        <v>0</v>
      </c>
      <c r="AO20" s="78">
        <f>IFERROR(VLOOKUP($B20,Китог!$A$3:$AL$68,AO$1,FALSE),"")</f>
        <v>0</v>
      </c>
      <c r="AP20" s="78">
        <f>IFERROR(VLOOKUP(AP$2&amp;"_"&amp;$B20,Лист4!$I$2:$M$141,5,FALSE),0)</f>
        <v>0</v>
      </c>
      <c r="AQ20" s="78">
        <f t="shared" si="12"/>
        <v>0</v>
      </c>
      <c r="AR20" s="78">
        <f>IFERROR(VLOOKUP($B20,Китог!$A$3:$AL$68,AR$1,FALSE),"")</f>
        <v>0</v>
      </c>
      <c r="AS20" s="78">
        <f>IFERROR(VLOOKUP(AS$2&amp;"_"&amp;$B20,Лист4!$I$2:$M$141,5,FALSE),0)</f>
        <v>0</v>
      </c>
      <c r="AT20" s="78">
        <f t="shared" si="13"/>
        <v>0</v>
      </c>
      <c r="AU20" s="78">
        <f>IFERROR(VLOOKUP($B20,Китог!$A$3:$AL$68,AU$1,FALSE),"")</f>
        <v>0</v>
      </c>
      <c r="AV20" s="78">
        <f>IFERROR(VLOOKUP(AV$2&amp;"_"&amp;$B20,Лист4!$I$2:$M$141,5,FALSE),0)</f>
        <v>0</v>
      </c>
      <c r="AW20" s="78">
        <f t="shared" si="14"/>
        <v>0</v>
      </c>
      <c r="AX20" s="78">
        <f>IFERROR(VLOOKUP($B20,Китог!$A$3:$AL$68,AX$1,FALSE),"")</f>
        <v>0</v>
      </c>
      <c r="AY20" s="78">
        <f>IFERROR(VLOOKUP(AY$2&amp;"_"&amp;$B20,Лист4!$I$2:$M$141,5,FALSE),0)</f>
        <v>0</v>
      </c>
      <c r="AZ20" s="78">
        <f t="shared" si="15"/>
        <v>0</v>
      </c>
      <c r="BA20" s="78">
        <f>IFERROR(VLOOKUP($B20,Китог!$A$3:$AL$68,BA$1,FALSE),"")</f>
        <v>0</v>
      </c>
      <c r="BB20" s="78">
        <f>IFERROR(VLOOKUP(BB$2&amp;"_"&amp;$B20,Лист4!$I$2:$M$141,5,FALSE),0)</f>
        <v>0</v>
      </c>
      <c r="BC20" s="78">
        <f t="shared" si="16"/>
        <v>0</v>
      </c>
      <c r="BD20" s="78">
        <f>IFERROR(VLOOKUP($B20,Китог!$A$3:$AL$68,BD$1,FALSE),"")</f>
        <v>0</v>
      </c>
      <c r="BE20" s="78">
        <f>IFERROR(VLOOKUP(BE$2&amp;"_"&amp;$B20,Лист4!$I$2:$M$141,5,FALSE),0)</f>
        <v>0</v>
      </c>
      <c r="BF20" s="78">
        <f t="shared" si="17"/>
        <v>0</v>
      </c>
      <c r="BG20" s="78">
        <f>IFERROR(VLOOKUP($B20,Китог!$A$3:$AL$68,BG$1,FALSE),"")</f>
        <v>0</v>
      </c>
      <c r="BH20" s="78">
        <f>IFERROR(VLOOKUP(BH$2&amp;"_"&amp;$B20,Лист4!$I$2:$M$141,5,FALSE),0)</f>
        <v>0</v>
      </c>
      <c r="BI20" s="78">
        <f t="shared" si="18"/>
        <v>0</v>
      </c>
      <c r="BJ20" s="78">
        <f>IFERROR(VLOOKUP($B20,Китог!$A$3:$AL$68,BJ$1,FALSE),"")</f>
        <v>0</v>
      </c>
      <c r="BK20" s="78">
        <f>IFERROR(VLOOKUP(BK$2&amp;"_"&amp;$B20,Лист4!$I$2:$M$141,5,FALSE),0)</f>
        <v>0</v>
      </c>
      <c r="BL20" s="78">
        <f t="shared" si="19"/>
        <v>0</v>
      </c>
      <c r="BM20" s="78">
        <f>IFERROR(VLOOKUP($B20,Китог!$A$3:$AL$68,BM$1,FALSE),"")</f>
        <v>0</v>
      </c>
      <c r="BN20" s="78">
        <f>IFERROR(VLOOKUP(BN$2&amp;"_"&amp;$B20,Лист4!$I$2:$M$141,5,FALSE),0)</f>
        <v>0</v>
      </c>
      <c r="BO20" s="78">
        <f t="shared" si="20"/>
        <v>0</v>
      </c>
      <c r="BP20" s="78">
        <f>IFERROR(VLOOKUP($B20,Китог!$A$3:$AL$68,BP$1,FALSE),"")</f>
        <v>0</v>
      </c>
      <c r="BQ20" s="78">
        <f>IFERROR(VLOOKUP(BQ$2&amp;"_"&amp;$B20,Лист4!$I$2:$M$141,5,FALSE),0)</f>
        <v>0</v>
      </c>
      <c r="BR20" s="78">
        <f t="shared" si="21"/>
        <v>0</v>
      </c>
      <c r="BS20" s="78">
        <f>IFERROR(VLOOKUP($B20,Китог!$A$3:$AL$68,BS$1,FALSE),"")</f>
        <v>0</v>
      </c>
      <c r="BT20" s="78">
        <f>IFERROR(VLOOKUP(BT$2&amp;"_"&amp;$B20,Лист4!$I$2:$M$141,5,FALSE),0)</f>
        <v>0</v>
      </c>
      <c r="BU20" s="78">
        <f t="shared" si="22"/>
        <v>0</v>
      </c>
      <c r="BV20" s="78">
        <f>IFERROR(VLOOKUP($B20,Китог!$A$3:$AL$68,BV$1,FALSE),"")</f>
        <v>0</v>
      </c>
      <c r="BW20" s="78">
        <f>IFERROR(VLOOKUP(BW$2&amp;"_"&amp;$B20,Лист4!$I$2:$M$141,5,FALSE),0)</f>
        <v>0</v>
      </c>
      <c r="BX20" s="78">
        <f t="shared" si="23"/>
        <v>0</v>
      </c>
      <c r="BY20" s="78">
        <f>IFERROR(VLOOKUP($B20,Китог!$A$3:$AL$68,BY$1,FALSE),"")</f>
        <v>0</v>
      </c>
      <c r="BZ20" s="78">
        <f>IFERROR(VLOOKUP(BZ$2&amp;"_"&amp;$B20,Лист4!$I$2:$M$141,5,FALSE),0)</f>
        <v>0</v>
      </c>
      <c r="CA20" s="78">
        <f t="shared" si="24"/>
        <v>0</v>
      </c>
      <c r="CB20" s="78">
        <f>IFERROR(VLOOKUP($B20,Китог!$A$3:$AL$68,CB$1,FALSE),"")</f>
        <v>0</v>
      </c>
      <c r="CC20" s="78">
        <f>IFERROR(VLOOKUP(CC$2&amp;"_"&amp;$B20,Лист4!$I$2:$M$141,5,FALSE),0)</f>
        <v>0</v>
      </c>
      <c r="CD20" s="78">
        <f t="shared" si="25"/>
        <v>0</v>
      </c>
      <c r="CE20" s="78">
        <f>IFERROR(VLOOKUP($B20,Китог!$A$3:$AL$68,CE$1,FALSE),"")</f>
        <v>0</v>
      </c>
      <c r="CF20" s="78">
        <f>IFERROR(VLOOKUP(CF$2&amp;"_"&amp;$B20,Лист4!$I$2:$M$141,5,FALSE),0)</f>
        <v>0</v>
      </c>
      <c r="CG20" s="78">
        <f t="shared" si="26"/>
        <v>0</v>
      </c>
      <c r="CH20" s="78">
        <f>IFERROR(VLOOKUP($B20,Китог!$A$3:$AL$68,CH$1,FALSE),"")</f>
        <v>0</v>
      </c>
      <c r="CI20" s="78">
        <f>IFERROR(VLOOKUP(CI$2&amp;"_"&amp;$B20,Лист4!$I$2:$M$141,5,FALSE),0)</f>
        <v>0</v>
      </c>
      <c r="CJ20" s="78">
        <f t="shared" si="27"/>
        <v>0</v>
      </c>
      <c r="CK20" s="78">
        <f>IFERROR(VLOOKUP($B20,Китог!$A$3:$AL$68,CK$1,FALSE),"")</f>
        <v>0</v>
      </c>
      <c r="CL20" s="78">
        <f>IFERROR(VLOOKUP(CL$2&amp;"_"&amp;$B20,Лист4!$I$2:$M$141,5,FALSE),0)</f>
        <v>0</v>
      </c>
      <c r="CM20" s="78">
        <f t="shared" si="28"/>
        <v>0</v>
      </c>
      <c r="CN20" s="78">
        <f>IFERROR(VLOOKUP($B20,Китог!$A$3:$AL$68,CN$1,FALSE),"")</f>
        <v>0</v>
      </c>
      <c r="CO20" s="78">
        <f>IFERROR(VLOOKUP(CO$2&amp;"_"&amp;$B20,Лист4!$I$2:$M$141,5,FALSE),0)</f>
        <v>0</v>
      </c>
      <c r="CP20" s="78">
        <f t="shared" si="29"/>
        <v>0</v>
      </c>
      <c r="CQ20" s="78">
        <f>IFERROR(VLOOKUP($B20,Китог!$A$3:$AL$68,CQ$1,FALSE),"")</f>
        <v>0</v>
      </c>
      <c r="CR20" s="78">
        <f>IFERROR(VLOOKUP(CR$2&amp;"_"&amp;$B20,Лист4!$I$2:$M$141,5,FALSE),0)</f>
        <v>0</v>
      </c>
      <c r="CS20" s="78">
        <f t="shared" si="30"/>
        <v>0</v>
      </c>
      <c r="CT20" s="78">
        <f>IFERROR(VLOOKUP($B20,Китог!$A$3:$AL$68,CT$1,FALSE),"")</f>
        <v>0</v>
      </c>
      <c r="CU20" s="78">
        <f>IFERROR(VLOOKUP(CU$2&amp;"_"&amp;$B20,Лист4!$I$2:$M$141,5,FALSE),0)</f>
        <v>0</v>
      </c>
      <c r="CV20" s="78">
        <f t="shared" si="31"/>
        <v>0</v>
      </c>
      <c r="CW20" s="78">
        <v>1</v>
      </c>
      <c r="CX20" s="78">
        <v>0.86</v>
      </c>
      <c r="CY20" s="78">
        <f t="shared" si="32"/>
        <v>93</v>
      </c>
      <c r="CZ20" s="78">
        <f>IFERROR(VLOOKUP($B20,Китог!$A$3:$AL$68,CZ$1,FALSE),"")</f>
        <v>0</v>
      </c>
      <c r="DA20" s="78">
        <f>IFERROR(VLOOKUP(DA$2&amp;"_"&amp;$B20,Лист4!$I$2:$M$141,5,FALSE),0)</f>
        <v>0</v>
      </c>
      <c r="DB20" s="78">
        <f t="shared" si="33"/>
        <v>0</v>
      </c>
      <c r="DC20" s="78">
        <f>IFERROR(VLOOKUP($B20,Китог!$A$3:$AL$68,DC$1,FALSE),"")</f>
        <v>0</v>
      </c>
      <c r="DD20" s="78">
        <f>IFERROR(VLOOKUP(DD$2&amp;"_"&amp;$B20,Лист4!$I$2:$M$141,5,FALSE),0)</f>
        <v>0</v>
      </c>
      <c r="DE20" s="78">
        <f t="shared" si="34"/>
        <v>0</v>
      </c>
      <c r="DF20" s="111">
        <f t="shared" si="35"/>
        <v>93</v>
      </c>
      <c r="DG20" s="111"/>
      <c r="DH20" s="111"/>
    </row>
    <row r="21" spans="1:112" s="75" customFormat="1" ht="75" customHeight="1" x14ac:dyDescent="0.25">
      <c r="A21" s="75" t="s">
        <v>207</v>
      </c>
      <c r="B21" s="75">
        <v>15</v>
      </c>
      <c r="C21" s="76">
        <v>15</v>
      </c>
      <c r="D21" s="77" t="s">
        <v>476</v>
      </c>
      <c r="E21" s="78">
        <v>0</v>
      </c>
      <c r="F21" s="78">
        <v>0</v>
      </c>
      <c r="G21" s="78">
        <v>0</v>
      </c>
      <c r="H21" s="78">
        <f>IFERROR(VLOOKUP($B21,Китог!$A$3:$AL$68,H$1,FALSE),"")</f>
        <v>0</v>
      </c>
      <c r="I21" s="78">
        <f>IFERROR(VLOOKUP(I$2&amp;"_"&amp;$B21,Лист4!$I$2:$M$141,5,FALSE),0)</f>
        <v>0</v>
      </c>
      <c r="J21" s="78">
        <f t="shared" si="1"/>
        <v>0</v>
      </c>
      <c r="K21" s="82">
        <v>1</v>
      </c>
      <c r="L21" s="82">
        <v>0.93</v>
      </c>
      <c r="M21" s="82">
        <f t="shared" si="2"/>
        <v>96.500000000000014</v>
      </c>
      <c r="N21" s="78">
        <f>IFERROR(VLOOKUP($B21,Китог!$A$3:$AL$68,N$1,FALSE),"")</f>
        <v>0</v>
      </c>
      <c r="O21" s="78">
        <f>IFERROR(VLOOKUP(O$2&amp;"_"&amp;$B21,Лист4!$I$2:$M$141,5,FALSE),0)</f>
        <v>0</v>
      </c>
      <c r="P21" s="78">
        <f t="shared" si="3"/>
        <v>0</v>
      </c>
      <c r="Q21" s="78">
        <v>0</v>
      </c>
      <c r="R21" s="78">
        <v>0</v>
      </c>
      <c r="S21" s="78">
        <f t="shared" si="4"/>
        <v>0</v>
      </c>
      <c r="T21" s="78">
        <f>IFERROR(VLOOKUP($B21,Китог!$A$3:$AL$68,T$1,FALSE),"")</f>
        <v>0</v>
      </c>
      <c r="U21" s="78">
        <f>IFERROR(VLOOKUP(U$2&amp;"_"&amp;$B21,Лист4!$I$2:$M$141,5,FALSE),0)</f>
        <v>0</v>
      </c>
      <c r="V21" s="78">
        <f t="shared" si="5"/>
        <v>0</v>
      </c>
      <c r="W21" s="78">
        <f>IFERROR(VLOOKUP($B21,Китог!$A$3:$AL$68,W$1,FALSE),"")</f>
        <v>0</v>
      </c>
      <c r="X21" s="78">
        <f>IFERROR(VLOOKUP(X$2&amp;"_"&amp;$B21,Лист4!$I$2:$M$141,5,FALSE),0)</f>
        <v>0</v>
      </c>
      <c r="Y21" s="78">
        <f t="shared" si="6"/>
        <v>0</v>
      </c>
      <c r="Z21" s="78">
        <f>IFERROR(VLOOKUP($B21,Китог!$A$3:$AL$68,Z$1,FALSE),"")</f>
        <v>0</v>
      </c>
      <c r="AA21" s="78">
        <f>IFERROR(VLOOKUP(AA$2&amp;"_"&amp;$B21,Лист4!$I$2:$M$141,5,FALSE),0)</f>
        <v>0</v>
      </c>
      <c r="AB21" s="78">
        <f t="shared" si="7"/>
        <v>0</v>
      </c>
      <c r="AC21" s="78">
        <f>IFERROR(VLOOKUP($B21,Китог!$A$3:$AL$68,AC$1,FALSE),"")</f>
        <v>0</v>
      </c>
      <c r="AD21" s="78">
        <f>IFERROR(VLOOKUP(AD$2&amp;"_"&amp;$B21,Лист4!$I$2:$M$141,5,FALSE),0)</f>
        <v>0</v>
      </c>
      <c r="AE21" s="78">
        <f t="shared" si="8"/>
        <v>0</v>
      </c>
      <c r="AF21" s="78">
        <f>IFERROR(VLOOKUP($B21,Китог!$A$3:$AL$68,AF$1,FALSE),"")</f>
        <v>0</v>
      </c>
      <c r="AG21" s="78">
        <f>IFERROR(VLOOKUP(AG$2&amp;"_"&amp;$B21,Лист4!$I$2:$M$141,5,FALSE),0)</f>
        <v>0</v>
      </c>
      <c r="AH21" s="78">
        <f t="shared" si="9"/>
        <v>0</v>
      </c>
      <c r="AI21" s="78">
        <f>IFERROR(VLOOKUP($B21,Китог!$A$3:$AL$68,AI$1,FALSE),"")</f>
        <v>0</v>
      </c>
      <c r="AJ21" s="78">
        <f>IFERROR(VLOOKUP(AJ$2&amp;"_"&amp;$B21,Лист4!$I$2:$M$141,5,FALSE),0)</f>
        <v>0</v>
      </c>
      <c r="AK21" s="78">
        <f t="shared" si="10"/>
        <v>0</v>
      </c>
      <c r="AL21" s="78">
        <f>IFERROR(VLOOKUP($B21,Китог!$A$3:$AL$68,AL$1,FALSE),"")</f>
        <v>0</v>
      </c>
      <c r="AM21" s="78">
        <f>IFERROR(VLOOKUP(AM$2&amp;"_"&amp;$B21,Лист4!$I$2:$M$141,5,FALSE),0)</f>
        <v>0</v>
      </c>
      <c r="AN21" s="78">
        <f t="shared" si="11"/>
        <v>0</v>
      </c>
      <c r="AO21" s="78">
        <f>IFERROR(VLOOKUP($B21,Китог!$A$3:$AL$68,AO$1,FALSE),"")</f>
        <v>0</v>
      </c>
      <c r="AP21" s="78">
        <f>IFERROR(VLOOKUP(AP$2&amp;"_"&amp;$B21,Лист4!$I$2:$M$141,5,FALSE),0)</f>
        <v>0</v>
      </c>
      <c r="AQ21" s="78">
        <f t="shared" si="12"/>
        <v>0</v>
      </c>
      <c r="AR21" s="78">
        <f>IFERROR(VLOOKUP($B21,Китог!$A$3:$AL$68,AR$1,FALSE),"")</f>
        <v>0</v>
      </c>
      <c r="AS21" s="78">
        <f>IFERROR(VLOOKUP(AS$2&amp;"_"&amp;$B21,Лист4!$I$2:$M$141,5,FALSE),0)</f>
        <v>0</v>
      </c>
      <c r="AT21" s="78">
        <f t="shared" si="13"/>
        <v>0</v>
      </c>
      <c r="AU21" s="78">
        <f>IFERROR(VLOOKUP($B21,Китог!$A$3:$AL$68,AU$1,FALSE),"")</f>
        <v>0</v>
      </c>
      <c r="AV21" s="78">
        <f>IFERROR(VLOOKUP(AV$2&amp;"_"&amp;$B21,Лист4!$I$2:$M$141,5,FALSE),0)</f>
        <v>0</v>
      </c>
      <c r="AW21" s="78">
        <f t="shared" si="14"/>
        <v>0</v>
      </c>
      <c r="AX21" s="78">
        <f>IFERROR(VLOOKUP($B21,Китог!$A$3:$AL$68,AX$1,FALSE),"")</f>
        <v>0</v>
      </c>
      <c r="AY21" s="78">
        <f>IFERROR(VLOOKUP(AY$2&amp;"_"&amp;$B21,Лист4!$I$2:$M$141,5,FALSE),0)</f>
        <v>0</v>
      </c>
      <c r="AZ21" s="78">
        <f t="shared" si="15"/>
        <v>0</v>
      </c>
      <c r="BA21" s="78">
        <f>IFERROR(VLOOKUP($B21,Китог!$A$3:$AL$68,BA$1,FALSE),"")</f>
        <v>0</v>
      </c>
      <c r="BB21" s="78">
        <f>IFERROR(VLOOKUP(BB$2&amp;"_"&amp;$B21,Лист4!$I$2:$M$141,5,FALSE),0)</f>
        <v>0</v>
      </c>
      <c r="BC21" s="78">
        <f t="shared" si="16"/>
        <v>0</v>
      </c>
      <c r="BD21" s="78">
        <f>IFERROR(VLOOKUP($B21,Китог!$A$3:$AL$68,BD$1,FALSE),"")</f>
        <v>0</v>
      </c>
      <c r="BE21" s="78">
        <f>IFERROR(VLOOKUP(BE$2&amp;"_"&amp;$B21,Лист4!$I$2:$M$141,5,FALSE),0)</f>
        <v>0</v>
      </c>
      <c r="BF21" s="78">
        <f t="shared" si="17"/>
        <v>0</v>
      </c>
      <c r="BG21" s="78">
        <f>IFERROR(VLOOKUP($B21,Китог!$A$3:$AL$68,BG$1,FALSE),"")</f>
        <v>0</v>
      </c>
      <c r="BH21" s="78">
        <f>IFERROR(VLOOKUP(BH$2&amp;"_"&amp;$B21,Лист4!$I$2:$M$141,5,FALSE),0)</f>
        <v>0</v>
      </c>
      <c r="BI21" s="78">
        <f t="shared" si="18"/>
        <v>0</v>
      </c>
      <c r="BJ21" s="78">
        <f>IFERROR(VLOOKUP($B21,Китог!$A$3:$AL$68,BJ$1,FALSE),"")</f>
        <v>0</v>
      </c>
      <c r="BK21" s="78">
        <f>IFERROR(VLOOKUP(BK$2&amp;"_"&amp;$B21,Лист4!$I$2:$M$141,5,FALSE),0)</f>
        <v>0</v>
      </c>
      <c r="BL21" s="78">
        <f t="shared" si="19"/>
        <v>0</v>
      </c>
      <c r="BM21" s="78">
        <f>IFERROR(VLOOKUP($B21,Китог!$A$3:$AL$68,BM$1,FALSE),"")</f>
        <v>0</v>
      </c>
      <c r="BN21" s="78">
        <f>IFERROR(VLOOKUP(BN$2&amp;"_"&amp;$B21,Лист4!$I$2:$M$141,5,FALSE),0)</f>
        <v>0</v>
      </c>
      <c r="BO21" s="78">
        <f t="shared" si="20"/>
        <v>0</v>
      </c>
      <c r="BP21" s="78">
        <f>IFERROR(VLOOKUP($B21,Китог!$A$3:$AL$68,BP$1,FALSE),"")</f>
        <v>0</v>
      </c>
      <c r="BQ21" s="78">
        <f>IFERROR(VLOOKUP(BQ$2&amp;"_"&amp;$B21,Лист4!$I$2:$M$141,5,FALSE),0)</f>
        <v>0</v>
      </c>
      <c r="BR21" s="78">
        <f t="shared" si="21"/>
        <v>0</v>
      </c>
      <c r="BS21" s="78">
        <f>IFERROR(VLOOKUP($B21,Китог!$A$3:$AL$68,BS$1,FALSE),"")</f>
        <v>0</v>
      </c>
      <c r="BT21" s="78">
        <f>IFERROR(VLOOKUP(BT$2&amp;"_"&amp;$B21,Лист4!$I$2:$M$141,5,FALSE),0)</f>
        <v>0</v>
      </c>
      <c r="BU21" s="78">
        <f t="shared" si="22"/>
        <v>0</v>
      </c>
      <c r="BV21" s="78">
        <f>IFERROR(VLOOKUP($B21,Китог!$A$3:$AL$68,BV$1,FALSE),"")</f>
        <v>0</v>
      </c>
      <c r="BW21" s="78">
        <f>IFERROR(VLOOKUP(BW$2&amp;"_"&amp;$B21,Лист4!$I$2:$M$141,5,FALSE),0)</f>
        <v>0</v>
      </c>
      <c r="BX21" s="78">
        <f t="shared" si="23"/>
        <v>0</v>
      </c>
      <c r="BY21" s="78">
        <f>IFERROR(VLOOKUP($B21,Китог!$A$3:$AL$68,BY$1,FALSE),"")</f>
        <v>0</v>
      </c>
      <c r="BZ21" s="78">
        <f>IFERROR(VLOOKUP(BZ$2&amp;"_"&amp;$B21,Лист4!$I$2:$M$141,5,FALSE),0)</f>
        <v>0</v>
      </c>
      <c r="CA21" s="78">
        <f t="shared" si="24"/>
        <v>0</v>
      </c>
      <c r="CB21" s="78">
        <f>IFERROR(VLOOKUP($B21,Китог!$A$3:$AL$68,CB$1,FALSE),"")</f>
        <v>0</v>
      </c>
      <c r="CC21" s="78">
        <f>IFERROR(VLOOKUP(CC$2&amp;"_"&amp;$B21,Лист4!$I$2:$M$141,5,FALSE),0)</f>
        <v>0</v>
      </c>
      <c r="CD21" s="78">
        <f t="shared" si="25"/>
        <v>0</v>
      </c>
      <c r="CE21" s="78">
        <f>IFERROR(VLOOKUP($B21,Китог!$A$3:$AL$68,CE$1,FALSE),"")</f>
        <v>0</v>
      </c>
      <c r="CF21" s="78">
        <f>IFERROR(VLOOKUP(CF$2&amp;"_"&amp;$B21,Лист4!$I$2:$M$141,5,FALSE),0)</f>
        <v>0</v>
      </c>
      <c r="CG21" s="78">
        <f t="shared" si="26"/>
        <v>0</v>
      </c>
      <c r="CH21" s="78">
        <f>IFERROR(VLOOKUP($B21,Китог!$A$3:$AL$68,CH$1,FALSE),"")</f>
        <v>0</v>
      </c>
      <c r="CI21" s="78">
        <f>IFERROR(VLOOKUP(CI$2&amp;"_"&amp;$B21,Лист4!$I$2:$M$141,5,FALSE),0)</f>
        <v>0</v>
      </c>
      <c r="CJ21" s="78">
        <f t="shared" si="27"/>
        <v>0</v>
      </c>
      <c r="CK21" s="78">
        <f>IFERROR(VLOOKUP($B21,Китог!$A$3:$AL$68,CK$1,FALSE),"")</f>
        <v>0</v>
      </c>
      <c r="CL21" s="78">
        <f>IFERROR(VLOOKUP(CL$2&amp;"_"&amp;$B21,Лист4!$I$2:$M$141,5,FALSE),0)</f>
        <v>0</v>
      </c>
      <c r="CM21" s="78">
        <f t="shared" si="28"/>
        <v>0</v>
      </c>
      <c r="CN21" s="78">
        <f>IFERROR(VLOOKUP($B21,Китог!$A$3:$AL$68,CN$1,FALSE),"")</f>
        <v>0</v>
      </c>
      <c r="CO21" s="78">
        <f>IFERROR(VLOOKUP(CO$2&amp;"_"&amp;$B21,Лист4!$I$2:$M$141,5,FALSE),0)</f>
        <v>0</v>
      </c>
      <c r="CP21" s="78">
        <f t="shared" si="29"/>
        <v>0</v>
      </c>
      <c r="CQ21" s="78">
        <f>IFERROR(VLOOKUP($B21,Китог!$A$3:$AL$68,CQ$1,FALSE),"")</f>
        <v>0</v>
      </c>
      <c r="CR21" s="78">
        <f>IFERROR(VLOOKUP(CR$2&amp;"_"&amp;$B21,Лист4!$I$2:$M$141,5,FALSE),0)</f>
        <v>0</v>
      </c>
      <c r="CS21" s="78">
        <f t="shared" si="30"/>
        <v>0</v>
      </c>
      <c r="CT21" s="78">
        <f>IFERROR(VLOOKUP($B21,Китог!$A$3:$AL$68,CT$1,FALSE),"")</f>
        <v>0</v>
      </c>
      <c r="CU21" s="78">
        <f>IFERROR(VLOOKUP(CU$2&amp;"_"&amp;$B21,Лист4!$I$2:$M$141,5,FALSE),0)</f>
        <v>0</v>
      </c>
      <c r="CV21" s="78">
        <f t="shared" si="31"/>
        <v>0</v>
      </c>
      <c r="CW21" s="78">
        <f>IFERROR(VLOOKUP($B21,Китог!$A$3:$AL$68,CW$1,FALSE),"")</f>
        <v>0</v>
      </c>
      <c r="CX21" s="78">
        <f>IFERROR(VLOOKUP(CX$2&amp;"_"&amp;$B21,Лист4!$I$2:$M$141,5,FALSE),0)</f>
        <v>0</v>
      </c>
      <c r="CY21" s="78">
        <f t="shared" si="32"/>
        <v>0</v>
      </c>
      <c r="CZ21" s="78">
        <f>IFERROR(VLOOKUP($B21,Китог!$A$3:$AL$68,CZ$1,FALSE),"")</f>
        <v>0</v>
      </c>
      <c r="DA21" s="78">
        <f>IFERROR(VLOOKUP(DA$2&amp;"_"&amp;$B21,Лист4!$I$2:$M$141,5,FALSE),0)</f>
        <v>0</v>
      </c>
      <c r="DB21" s="78">
        <f t="shared" si="33"/>
        <v>0</v>
      </c>
      <c r="DC21" s="78">
        <f>IFERROR(VLOOKUP($B21,Китог!$A$3:$AL$68,DC$1,FALSE),"")</f>
        <v>0</v>
      </c>
      <c r="DD21" s="78">
        <f>IFERROR(VLOOKUP(DD$2&amp;"_"&amp;$B21,Лист4!$I$2:$M$141,5,FALSE),0)</f>
        <v>0</v>
      </c>
      <c r="DE21" s="78">
        <f t="shared" si="34"/>
        <v>0</v>
      </c>
      <c r="DF21" s="111">
        <f t="shared" si="35"/>
        <v>96.500000000000014</v>
      </c>
      <c r="DG21" s="111"/>
      <c r="DH21" s="111"/>
    </row>
    <row r="22" spans="1:112" s="75" customFormat="1" ht="60" customHeight="1" x14ac:dyDescent="0.25">
      <c r="A22" s="75" t="s">
        <v>207</v>
      </c>
      <c r="B22" s="75">
        <v>16</v>
      </c>
      <c r="C22" s="79">
        <v>16</v>
      </c>
      <c r="D22" s="77" t="s">
        <v>566</v>
      </c>
      <c r="E22" s="78">
        <v>0</v>
      </c>
      <c r="F22" s="78">
        <v>0</v>
      </c>
      <c r="G22" s="78">
        <v>0</v>
      </c>
      <c r="H22" s="78">
        <f>IFERROR(VLOOKUP($B22,Китог!$A$3:$AL$68,H$1,FALSE),"")</f>
        <v>0</v>
      </c>
      <c r="I22" s="78">
        <f>IFERROR(VLOOKUP(I$2&amp;"_"&amp;$B22,Лист4!$I$2:$M$141,5,FALSE),0)</f>
        <v>0</v>
      </c>
      <c r="J22" s="78">
        <f t="shared" si="1"/>
        <v>0</v>
      </c>
      <c r="K22" s="78">
        <v>1</v>
      </c>
      <c r="L22" s="78">
        <v>0.99</v>
      </c>
      <c r="M22" s="78">
        <f t="shared" si="2"/>
        <v>99.5</v>
      </c>
      <c r="N22" s="78">
        <f>IFERROR(VLOOKUP($B22,Китог!$A$3:$AL$68,N$1,FALSE),"")</f>
        <v>0</v>
      </c>
      <c r="O22" s="78">
        <f>IFERROR(VLOOKUP(O$2&amp;"_"&amp;$B22,Лист4!$I$2:$M$141,5,FALSE),0)</f>
        <v>0</v>
      </c>
      <c r="P22" s="78">
        <f t="shared" si="3"/>
        <v>0</v>
      </c>
      <c r="Q22" s="78">
        <v>0</v>
      </c>
      <c r="R22" s="78">
        <v>0</v>
      </c>
      <c r="S22" s="78">
        <f t="shared" si="4"/>
        <v>0</v>
      </c>
      <c r="T22" s="78">
        <f>IFERROR(VLOOKUP($B22,Китог!$A$3:$AL$68,T$1,FALSE),"")</f>
        <v>0</v>
      </c>
      <c r="U22" s="78">
        <f>IFERROR(VLOOKUP(U$2&amp;"_"&amp;$B22,Лист4!$I$2:$M$141,5,FALSE),0)</f>
        <v>0</v>
      </c>
      <c r="V22" s="78">
        <f t="shared" si="5"/>
        <v>0</v>
      </c>
      <c r="W22" s="78">
        <f>IFERROR(VLOOKUP($B22,Китог!$A$3:$AL$68,W$1,FALSE),"")</f>
        <v>0</v>
      </c>
      <c r="X22" s="78">
        <f>IFERROR(VLOOKUP(X$2&amp;"_"&amp;$B22,Лист4!$I$2:$M$141,5,FALSE),0)</f>
        <v>0</v>
      </c>
      <c r="Y22" s="78">
        <f t="shared" si="6"/>
        <v>0</v>
      </c>
      <c r="Z22" s="78">
        <f>IFERROR(VLOOKUP($B22,Китог!$A$3:$AL$68,Z$1,FALSE),"")</f>
        <v>0</v>
      </c>
      <c r="AA22" s="78">
        <f>IFERROR(VLOOKUP(AA$2&amp;"_"&amp;$B22,Лист4!$I$2:$M$141,5,FALSE),0)</f>
        <v>0</v>
      </c>
      <c r="AB22" s="78">
        <f t="shared" si="7"/>
        <v>0</v>
      </c>
      <c r="AC22" s="78">
        <f>IFERROR(VLOOKUP($B22,Китог!$A$3:$AL$68,AC$1,FALSE),"")</f>
        <v>0</v>
      </c>
      <c r="AD22" s="78">
        <f>IFERROR(VLOOKUP(AD$2&amp;"_"&amp;$B22,Лист4!$I$2:$M$141,5,FALSE),0)</f>
        <v>0</v>
      </c>
      <c r="AE22" s="78">
        <f t="shared" si="8"/>
        <v>0</v>
      </c>
      <c r="AF22" s="78">
        <f>IFERROR(VLOOKUP($B22,Китог!$A$3:$AL$68,AF$1,FALSE),"")</f>
        <v>0</v>
      </c>
      <c r="AG22" s="78">
        <f>IFERROR(VLOOKUP(AG$2&amp;"_"&amp;$B22,Лист4!$I$2:$M$141,5,FALSE),0)</f>
        <v>0</v>
      </c>
      <c r="AH22" s="78">
        <f t="shared" si="9"/>
        <v>0</v>
      </c>
      <c r="AI22" s="78">
        <f>IFERROR(VLOOKUP($B22,Китог!$A$3:$AL$68,AI$1,FALSE),"")</f>
        <v>0</v>
      </c>
      <c r="AJ22" s="78">
        <f>IFERROR(VLOOKUP(AJ$2&amp;"_"&amp;$B22,Лист4!$I$2:$M$141,5,FALSE),0)</f>
        <v>0</v>
      </c>
      <c r="AK22" s="78">
        <f t="shared" si="10"/>
        <v>0</v>
      </c>
      <c r="AL22" s="78">
        <f>IFERROR(VLOOKUP($B22,Китог!$A$3:$AL$68,AL$1,FALSE),"")</f>
        <v>0</v>
      </c>
      <c r="AM22" s="78">
        <f>IFERROR(VLOOKUP(AM$2&amp;"_"&amp;$B22,Лист4!$I$2:$M$141,5,FALSE),0)</f>
        <v>0</v>
      </c>
      <c r="AN22" s="78">
        <f t="shared" si="11"/>
        <v>0</v>
      </c>
      <c r="AO22" s="78">
        <f>IFERROR(VLOOKUP($B22,Китог!$A$3:$AL$68,AO$1,FALSE),"")</f>
        <v>0</v>
      </c>
      <c r="AP22" s="78">
        <f>IFERROR(VLOOKUP(AP$2&amp;"_"&amp;$B22,Лист4!$I$2:$M$141,5,FALSE),0)</f>
        <v>0</v>
      </c>
      <c r="AQ22" s="78">
        <f t="shared" si="12"/>
        <v>0</v>
      </c>
      <c r="AR22" s="78">
        <f>IFERROR(VLOOKUP($B22,Китог!$A$3:$AL$68,AR$1,FALSE),"")</f>
        <v>0</v>
      </c>
      <c r="AS22" s="78">
        <f>IFERROR(VLOOKUP(AS$2&amp;"_"&amp;$B22,Лист4!$I$2:$M$141,5,FALSE),0)</f>
        <v>0</v>
      </c>
      <c r="AT22" s="78">
        <f t="shared" si="13"/>
        <v>0</v>
      </c>
      <c r="AU22" s="78">
        <f>IFERROR(VLOOKUP($B22,Китог!$A$3:$AL$68,AU$1,FALSE),"")</f>
        <v>0</v>
      </c>
      <c r="AV22" s="78">
        <f>IFERROR(VLOOKUP(AV$2&amp;"_"&amp;$B22,Лист4!$I$2:$M$141,5,FALSE),0)</f>
        <v>0</v>
      </c>
      <c r="AW22" s="78">
        <f t="shared" si="14"/>
        <v>0</v>
      </c>
      <c r="AX22" s="78">
        <f>IFERROR(VLOOKUP($B22,Китог!$A$3:$AL$68,AX$1,FALSE),"")</f>
        <v>0</v>
      </c>
      <c r="AY22" s="78">
        <f>IFERROR(VLOOKUP(AY$2&amp;"_"&amp;$B22,Лист4!$I$2:$M$141,5,FALSE),0)</f>
        <v>0</v>
      </c>
      <c r="AZ22" s="78">
        <f t="shared" si="15"/>
        <v>0</v>
      </c>
      <c r="BA22" s="78">
        <f>IFERROR(VLOOKUP($B22,Китог!$A$3:$AL$68,BA$1,FALSE),"")</f>
        <v>0</v>
      </c>
      <c r="BB22" s="78">
        <f>IFERROR(VLOOKUP(BB$2&amp;"_"&amp;$B22,Лист4!$I$2:$M$141,5,FALSE),0)</f>
        <v>0</v>
      </c>
      <c r="BC22" s="78">
        <f t="shared" si="16"/>
        <v>0</v>
      </c>
      <c r="BD22" s="78">
        <f>IFERROR(VLOOKUP($B22,Китог!$A$3:$AL$68,BD$1,FALSE),"")</f>
        <v>0</v>
      </c>
      <c r="BE22" s="78">
        <f>IFERROR(VLOOKUP(BE$2&amp;"_"&amp;$B22,Лист4!$I$2:$M$141,5,FALSE),0)</f>
        <v>0</v>
      </c>
      <c r="BF22" s="78">
        <f t="shared" si="17"/>
        <v>0</v>
      </c>
      <c r="BG22" s="78">
        <f>IFERROR(VLOOKUP($B22,Китог!$A$3:$AL$68,BG$1,FALSE),"")</f>
        <v>0</v>
      </c>
      <c r="BH22" s="78">
        <f>IFERROR(VLOOKUP(BH$2&amp;"_"&amp;$B22,Лист4!$I$2:$M$141,5,FALSE),0)</f>
        <v>0</v>
      </c>
      <c r="BI22" s="78">
        <f t="shared" si="18"/>
        <v>0</v>
      </c>
      <c r="BJ22" s="78">
        <f>IFERROR(VLOOKUP($B22,Китог!$A$3:$AL$68,BJ$1,FALSE),"")</f>
        <v>0</v>
      </c>
      <c r="BK22" s="78">
        <f>IFERROR(VLOOKUP(BK$2&amp;"_"&amp;$B22,Лист4!$I$2:$M$141,5,FALSE),0)</f>
        <v>0</v>
      </c>
      <c r="BL22" s="78">
        <f t="shared" si="19"/>
        <v>0</v>
      </c>
      <c r="BM22" s="78">
        <f>IFERROR(VLOOKUP($B22,Китог!$A$3:$AL$68,BM$1,FALSE),"")</f>
        <v>0</v>
      </c>
      <c r="BN22" s="78">
        <f>IFERROR(VLOOKUP(BN$2&amp;"_"&amp;$B22,Лист4!$I$2:$M$141,5,FALSE),0)</f>
        <v>0</v>
      </c>
      <c r="BO22" s="78">
        <f t="shared" si="20"/>
        <v>0</v>
      </c>
      <c r="BP22" s="78">
        <f>IFERROR(VLOOKUP($B22,Китог!$A$3:$AL$68,BP$1,FALSE),"")</f>
        <v>0</v>
      </c>
      <c r="BQ22" s="78">
        <f>IFERROR(VLOOKUP(BQ$2&amp;"_"&amp;$B22,Лист4!$I$2:$M$141,5,FALSE),0)</f>
        <v>0</v>
      </c>
      <c r="BR22" s="78">
        <f t="shared" si="21"/>
        <v>0</v>
      </c>
      <c r="BS22" s="78">
        <f>IFERROR(VLOOKUP($B22,Китог!$A$3:$AL$68,BS$1,FALSE),"")</f>
        <v>0</v>
      </c>
      <c r="BT22" s="78">
        <f>IFERROR(VLOOKUP(BT$2&amp;"_"&amp;$B22,Лист4!$I$2:$M$141,5,FALSE),0)</f>
        <v>0</v>
      </c>
      <c r="BU22" s="78">
        <f t="shared" si="22"/>
        <v>0</v>
      </c>
      <c r="BV22" s="78">
        <f>IFERROR(VLOOKUP($B22,Китог!$A$3:$AL$68,BV$1,FALSE),"")</f>
        <v>0</v>
      </c>
      <c r="BW22" s="78">
        <f>IFERROR(VLOOKUP(BW$2&amp;"_"&amp;$B22,Лист4!$I$2:$M$141,5,FALSE),0)</f>
        <v>0</v>
      </c>
      <c r="BX22" s="78">
        <f t="shared" si="23"/>
        <v>0</v>
      </c>
      <c r="BY22" s="78">
        <f>IFERROR(VLOOKUP($B22,Китог!$A$3:$AL$68,BY$1,FALSE),"")</f>
        <v>0</v>
      </c>
      <c r="BZ22" s="78">
        <f>IFERROR(VLOOKUP(BZ$2&amp;"_"&amp;$B22,Лист4!$I$2:$M$141,5,FALSE),0)</f>
        <v>0</v>
      </c>
      <c r="CA22" s="78">
        <f t="shared" si="24"/>
        <v>0</v>
      </c>
      <c r="CB22" s="78">
        <f>IFERROR(VLOOKUP($B22,Китог!$A$3:$AL$68,CB$1,FALSE),"")</f>
        <v>0</v>
      </c>
      <c r="CC22" s="78">
        <f>IFERROR(VLOOKUP(CC$2&amp;"_"&amp;$B22,Лист4!$I$2:$M$141,5,FALSE),0)</f>
        <v>0</v>
      </c>
      <c r="CD22" s="78">
        <f t="shared" si="25"/>
        <v>0</v>
      </c>
      <c r="CE22" s="78">
        <f>IFERROR(VLOOKUP($B22,Китог!$A$3:$AL$68,CE$1,FALSE),"")</f>
        <v>0</v>
      </c>
      <c r="CF22" s="78">
        <f>IFERROR(VLOOKUP(CF$2&amp;"_"&amp;$B22,Лист4!$I$2:$M$141,5,FALSE),0)</f>
        <v>0</v>
      </c>
      <c r="CG22" s="78">
        <f t="shared" si="26"/>
        <v>0</v>
      </c>
      <c r="CH22" s="78">
        <f>IFERROR(VLOOKUP($B22,Китог!$A$3:$AL$68,CH$1,FALSE),"")</f>
        <v>0</v>
      </c>
      <c r="CI22" s="78">
        <f>IFERROR(VLOOKUP(CI$2&amp;"_"&amp;$B22,Лист4!$I$2:$M$141,5,FALSE),0)</f>
        <v>0</v>
      </c>
      <c r="CJ22" s="78">
        <f t="shared" si="27"/>
        <v>0</v>
      </c>
      <c r="CK22" s="78">
        <f>IFERROR(VLOOKUP($B22,Китог!$A$3:$AL$68,CK$1,FALSE),"")</f>
        <v>0</v>
      </c>
      <c r="CL22" s="78">
        <f>IFERROR(VLOOKUP(CL$2&amp;"_"&amp;$B22,Лист4!$I$2:$M$141,5,FALSE),0)</f>
        <v>0</v>
      </c>
      <c r="CM22" s="78">
        <f t="shared" si="28"/>
        <v>0</v>
      </c>
      <c r="CN22" s="78">
        <f>IFERROR(VLOOKUP($B22,Китог!$A$3:$AL$68,CN$1,FALSE),"")</f>
        <v>0</v>
      </c>
      <c r="CO22" s="78">
        <f>IFERROR(VLOOKUP(CO$2&amp;"_"&amp;$B22,Лист4!$I$2:$M$141,5,FALSE),0)</f>
        <v>0</v>
      </c>
      <c r="CP22" s="78">
        <f t="shared" si="29"/>
        <v>0</v>
      </c>
      <c r="CQ22" s="78">
        <f>IFERROR(VLOOKUP($B22,Китог!$A$3:$AL$68,CQ$1,FALSE),"")</f>
        <v>0</v>
      </c>
      <c r="CR22" s="78">
        <f>IFERROR(VLOOKUP(CR$2&amp;"_"&amp;$B22,Лист4!$I$2:$M$141,5,FALSE),0)</f>
        <v>0</v>
      </c>
      <c r="CS22" s="78">
        <f t="shared" si="30"/>
        <v>0</v>
      </c>
      <c r="CT22" s="78">
        <f>IFERROR(VLOOKUP($B22,Китог!$A$3:$AL$68,CT$1,FALSE),"")</f>
        <v>0</v>
      </c>
      <c r="CU22" s="78">
        <f>IFERROR(VLOOKUP(CU$2&amp;"_"&amp;$B22,Лист4!$I$2:$M$141,5,FALSE),0)</f>
        <v>0</v>
      </c>
      <c r="CV22" s="78">
        <f t="shared" si="31"/>
        <v>0</v>
      </c>
      <c r="CW22" s="78">
        <f>IFERROR(VLOOKUP($B22,Китог!$A$3:$AL$68,CW$1,FALSE),"")</f>
        <v>0</v>
      </c>
      <c r="CX22" s="78">
        <f>IFERROR(VLOOKUP(CX$2&amp;"_"&amp;$B22,Лист4!$I$2:$M$141,5,FALSE),0)</f>
        <v>0</v>
      </c>
      <c r="CY22" s="78">
        <f t="shared" si="32"/>
        <v>0</v>
      </c>
      <c r="CZ22" s="78">
        <f>IFERROR(VLOOKUP($B22,Китог!$A$3:$AL$68,CZ$1,FALSE),"")</f>
        <v>0</v>
      </c>
      <c r="DA22" s="78">
        <f>IFERROR(VLOOKUP(DA$2&amp;"_"&amp;$B22,Лист4!$I$2:$M$141,5,FALSE),0)</f>
        <v>0</v>
      </c>
      <c r="DB22" s="78">
        <f t="shared" si="33"/>
        <v>0</v>
      </c>
      <c r="DC22" s="78">
        <f>IFERROR(VLOOKUP($B22,Китог!$A$3:$AL$68,DC$1,FALSE),"")</f>
        <v>0</v>
      </c>
      <c r="DD22" s="78">
        <f>IFERROR(VLOOKUP(DD$2&amp;"_"&amp;$B22,Лист4!$I$2:$M$141,5,FALSE),0)</f>
        <v>0</v>
      </c>
      <c r="DE22" s="78">
        <f t="shared" si="34"/>
        <v>0</v>
      </c>
      <c r="DF22" s="111">
        <f t="shared" si="35"/>
        <v>99.5</v>
      </c>
      <c r="DG22" s="111"/>
      <c r="DH22" s="111"/>
    </row>
    <row r="23" spans="1:112" s="75" customFormat="1" ht="30" customHeight="1" x14ac:dyDescent="0.25">
      <c r="A23" s="75" t="s">
        <v>207</v>
      </c>
      <c r="B23" s="75">
        <v>17</v>
      </c>
      <c r="C23" s="76">
        <v>17</v>
      </c>
      <c r="D23" s="77" t="s">
        <v>478</v>
      </c>
      <c r="E23" s="78">
        <v>0</v>
      </c>
      <c r="F23" s="78">
        <v>0</v>
      </c>
      <c r="G23" s="78">
        <v>0</v>
      </c>
      <c r="H23" s="78">
        <f>IFERROR(VLOOKUP($B23,Китог!$A$3:$AL$68,H$1,FALSE),"")</f>
        <v>0</v>
      </c>
      <c r="I23" s="78">
        <f>IFERROR(VLOOKUP(I$2&amp;"_"&amp;$B23,Лист4!$I$2:$M$141,5,FALSE),0)</f>
        <v>0</v>
      </c>
      <c r="J23" s="78">
        <f t="shared" si="1"/>
        <v>0</v>
      </c>
      <c r="K23" s="78">
        <v>1</v>
      </c>
      <c r="L23" s="78">
        <v>0.9</v>
      </c>
      <c r="M23" s="78">
        <f t="shared" si="2"/>
        <v>95</v>
      </c>
      <c r="N23" s="78">
        <f>IFERROR(VLOOKUP($B23,Китог!$A$3:$AL$68,N$1,FALSE),"")</f>
        <v>0</v>
      </c>
      <c r="O23" s="78">
        <f>IFERROR(VLOOKUP(O$2&amp;"_"&amp;$B23,Лист4!$I$2:$M$141,5,FALSE),0)</f>
        <v>0</v>
      </c>
      <c r="P23" s="78">
        <f t="shared" si="3"/>
        <v>0</v>
      </c>
      <c r="Q23" s="78">
        <v>0</v>
      </c>
      <c r="R23" s="78">
        <v>0</v>
      </c>
      <c r="S23" s="78">
        <f t="shared" si="4"/>
        <v>0</v>
      </c>
      <c r="T23" s="78">
        <f>IFERROR(VLOOKUP($B23,Китог!$A$3:$AL$68,T$1,FALSE),"")</f>
        <v>0</v>
      </c>
      <c r="U23" s="78">
        <f>IFERROR(VLOOKUP(U$2&amp;"_"&amp;$B23,Лист4!$I$2:$M$141,5,FALSE),0)</f>
        <v>0</v>
      </c>
      <c r="V23" s="78">
        <f t="shared" si="5"/>
        <v>0</v>
      </c>
      <c r="W23" s="78">
        <f>IFERROR(VLOOKUP($B23,Китог!$A$3:$AL$68,W$1,FALSE),"")</f>
        <v>0</v>
      </c>
      <c r="X23" s="78">
        <f>IFERROR(VLOOKUP(X$2&amp;"_"&amp;$B23,Лист4!$I$2:$M$141,5,FALSE),0)</f>
        <v>0</v>
      </c>
      <c r="Y23" s="78">
        <f t="shared" si="6"/>
        <v>0</v>
      </c>
      <c r="Z23" s="78">
        <f>IFERROR(VLOOKUP($B23,Китог!$A$3:$AL$68,Z$1,FALSE),"")</f>
        <v>0</v>
      </c>
      <c r="AA23" s="78">
        <f>IFERROR(VLOOKUP(AA$2&amp;"_"&amp;$B23,Лист4!$I$2:$M$141,5,FALSE),0)</f>
        <v>0</v>
      </c>
      <c r="AB23" s="78">
        <f t="shared" si="7"/>
        <v>0</v>
      </c>
      <c r="AC23" s="78">
        <f>IFERROR(VLOOKUP($B23,Китог!$A$3:$AL$68,AC$1,FALSE),"")</f>
        <v>0</v>
      </c>
      <c r="AD23" s="78">
        <f>IFERROR(VLOOKUP(AD$2&amp;"_"&amp;$B23,Лист4!$I$2:$M$141,5,FALSE),0)</f>
        <v>0</v>
      </c>
      <c r="AE23" s="78">
        <f t="shared" si="8"/>
        <v>0</v>
      </c>
      <c r="AF23" s="78">
        <f>IFERROR(VLOOKUP($B23,Китог!$A$3:$AL$68,AF$1,FALSE),"")</f>
        <v>0</v>
      </c>
      <c r="AG23" s="78">
        <f>IFERROR(VLOOKUP(AG$2&amp;"_"&amp;$B23,Лист4!$I$2:$M$141,5,FALSE),0)</f>
        <v>0</v>
      </c>
      <c r="AH23" s="78">
        <f t="shared" si="9"/>
        <v>0</v>
      </c>
      <c r="AI23" s="78">
        <f>IFERROR(VLOOKUP($B23,Китог!$A$3:$AL$68,AI$1,FALSE),"")</f>
        <v>0</v>
      </c>
      <c r="AJ23" s="78">
        <f>IFERROR(VLOOKUP(AJ$2&amp;"_"&amp;$B23,Лист4!$I$2:$M$141,5,FALSE),0)</f>
        <v>0</v>
      </c>
      <c r="AK23" s="78">
        <f t="shared" si="10"/>
        <v>0</v>
      </c>
      <c r="AL23" s="78">
        <f>IFERROR(VLOOKUP($B23,Китог!$A$3:$AL$68,AL$1,FALSE),"")</f>
        <v>0</v>
      </c>
      <c r="AM23" s="78">
        <f>IFERROR(VLOOKUP(AM$2&amp;"_"&amp;$B23,Лист4!$I$2:$M$141,5,FALSE),0)</f>
        <v>0</v>
      </c>
      <c r="AN23" s="78">
        <f t="shared" si="11"/>
        <v>0</v>
      </c>
      <c r="AO23" s="78">
        <f>IFERROR(VLOOKUP($B23,Китог!$A$3:$AL$68,AO$1,FALSE),"")</f>
        <v>0</v>
      </c>
      <c r="AP23" s="78">
        <f>IFERROR(VLOOKUP(AP$2&amp;"_"&amp;$B23,Лист4!$I$2:$M$141,5,FALSE),0)</f>
        <v>0</v>
      </c>
      <c r="AQ23" s="78">
        <f t="shared" si="12"/>
        <v>0</v>
      </c>
      <c r="AR23" s="78">
        <f>IFERROR(VLOOKUP($B23,Китог!$A$3:$AL$68,AR$1,FALSE),"")</f>
        <v>0</v>
      </c>
      <c r="AS23" s="78">
        <f>IFERROR(VLOOKUP(AS$2&amp;"_"&amp;$B23,Лист4!$I$2:$M$141,5,FALSE),0)</f>
        <v>0</v>
      </c>
      <c r="AT23" s="78">
        <f t="shared" si="13"/>
        <v>0</v>
      </c>
      <c r="AU23" s="78">
        <f>IFERROR(VLOOKUP($B23,Китог!$A$3:$AL$68,AU$1,FALSE),"")</f>
        <v>0</v>
      </c>
      <c r="AV23" s="78">
        <f>IFERROR(VLOOKUP(AV$2&amp;"_"&amp;$B23,Лист4!$I$2:$M$141,5,FALSE),0)</f>
        <v>0</v>
      </c>
      <c r="AW23" s="78">
        <f t="shared" si="14"/>
        <v>0</v>
      </c>
      <c r="AX23" s="78">
        <f>IFERROR(VLOOKUP($B23,Китог!$A$3:$AL$68,AX$1,FALSE),"")</f>
        <v>0</v>
      </c>
      <c r="AY23" s="78">
        <f>IFERROR(VLOOKUP(AY$2&amp;"_"&amp;$B23,Лист4!$I$2:$M$141,5,FALSE),0)</f>
        <v>0</v>
      </c>
      <c r="AZ23" s="78">
        <f t="shared" si="15"/>
        <v>0</v>
      </c>
      <c r="BA23" s="78">
        <f>IFERROR(VLOOKUP($B23,Китог!$A$3:$AL$68,BA$1,FALSE),"")</f>
        <v>0</v>
      </c>
      <c r="BB23" s="78">
        <f>IFERROR(VLOOKUP(BB$2&amp;"_"&amp;$B23,Лист4!$I$2:$M$141,5,FALSE),0)</f>
        <v>0</v>
      </c>
      <c r="BC23" s="78">
        <f t="shared" si="16"/>
        <v>0</v>
      </c>
      <c r="BD23" s="78">
        <f>IFERROR(VLOOKUP($B23,Китог!$A$3:$AL$68,BD$1,FALSE),"")</f>
        <v>0</v>
      </c>
      <c r="BE23" s="78">
        <f>IFERROR(VLOOKUP(BE$2&amp;"_"&amp;$B23,Лист4!$I$2:$M$141,5,FALSE),0)</f>
        <v>0</v>
      </c>
      <c r="BF23" s="78">
        <f t="shared" si="17"/>
        <v>0</v>
      </c>
      <c r="BG23" s="78">
        <f>IFERROR(VLOOKUP($B23,Китог!$A$3:$AL$68,BG$1,FALSE),"")</f>
        <v>0</v>
      </c>
      <c r="BH23" s="78">
        <f>IFERROR(VLOOKUP(BH$2&amp;"_"&amp;$B23,Лист4!$I$2:$M$141,5,FALSE),0)</f>
        <v>0</v>
      </c>
      <c r="BI23" s="78">
        <f t="shared" si="18"/>
        <v>0</v>
      </c>
      <c r="BJ23" s="78">
        <f>IFERROR(VLOOKUP($B23,Китог!$A$3:$AL$68,BJ$1,FALSE),"")</f>
        <v>0</v>
      </c>
      <c r="BK23" s="78">
        <f>IFERROR(VLOOKUP(BK$2&amp;"_"&amp;$B23,Лист4!$I$2:$M$141,5,FALSE),0)</f>
        <v>0</v>
      </c>
      <c r="BL23" s="78">
        <f t="shared" si="19"/>
        <v>0</v>
      </c>
      <c r="BM23" s="78">
        <f>IFERROR(VLOOKUP($B23,Китог!$A$3:$AL$68,BM$1,FALSE),"")</f>
        <v>0</v>
      </c>
      <c r="BN23" s="78">
        <f>IFERROR(VLOOKUP(BN$2&amp;"_"&amp;$B23,Лист4!$I$2:$M$141,5,FALSE),0)</f>
        <v>0</v>
      </c>
      <c r="BO23" s="78">
        <f t="shared" si="20"/>
        <v>0</v>
      </c>
      <c r="BP23" s="78">
        <f>IFERROR(VLOOKUP($B23,Китог!$A$3:$AL$68,BP$1,FALSE),"")</f>
        <v>0</v>
      </c>
      <c r="BQ23" s="78">
        <f>IFERROR(VLOOKUP(BQ$2&amp;"_"&amp;$B23,Лист4!$I$2:$M$141,5,FALSE),0)</f>
        <v>0</v>
      </c>
      <c r="BR23" s="78">
        <f t="shared" si="21"/>
        <v>0</v>
      </c>
      <c r="BS23" s="78">
        <f>IFERROR(VLOOKUP($B23,Китог!$A$3:$AL$68,BS$1,FALSE),"")</f>
        <v>0</v>
      </c>
      <c r="BT23" s="78">
        <f>IFERROR(VLOOKUP(BT$2&amp;"_"&amp;$B23,Лист4!$I$2:$M$141,5,FALSE),0)</f>
        <v>0</v>
      </c>
      <c r="BU23" s="78">
        <f t="shared" si="22"/>
        <v>0</v>
      </c>
      <c r="BV23" s="78">
        <f>IFERROR(VLOOKUP($B23,Китог!$A$3:$AL$68,BV$1,FALSE),"")</f>
        <v>0</v>
      </c>
      <c r="BW23" s="78">
        <f>IFERROR(VLOOKUP(BW$2&amp;"_"&amp;$B23,Лист4!$I$2:$M$141,5,FALSE),0)</f>
        <v>0</v>
      </c>
      <c r="BX23" s="78">
        <f t="shared" si="23"/>
        <v>0</v>
      </c>
      <c r="BY23" s="78">
        <f>IFERROR(VLOOKUP($B23,Китог!$A$3:$AL$68,BY$1,FALSE),"")</f>
        <v>0</v>
      </c>
      <c r="BZ23" s="78">
        <f>IFERROR(VLOOKUP(BZ$2&amp;"_"&amp;$B23,Лист4!$I$2:$M$141,5,FALSE),0)</f>
        <v>0</v>
      </c>
      <c r="CA23" s="78">
        <f t="shared" si="24"/>
        <v>0</v>
      </c>
      <c r="CB23" s="78">
        <f>IFERROR(VLOOKUP($B23,Китог!$A$3:$AL$68,CB$1,FALSE),"")</f>
        <v>0</v>
      </c>
      <c r="CC23" s="78">
        <f>IFERROR(VLOOKUP(CC$2&amp;"_"&amp;$B23,Лист4!$I$2:$M$141,5,FALSE),0)</f>
        <v>0</v>
      </c>
      <c r="CD23" s="78">
        <f t="shared" si="25"/>
        <v>0</v>
      </c>
      <c r="CE23" s="78">
        <f>IFERROR(VLOOKUP($B23,Китог!$A$3:$AL$68,CE$1,FALSE),"")</f>
        <v>0</v>
      </c>
      <c r="CF23" s="78">
        <f>IFERROR(VLOOKUP(CF$2&amp;"_"&amp;$B23,Лист4!$I$2:$M$141,5,FALSE),0)</f>
        <v>0</v>
      </c>
      <c r="CG23" s="78">
        <f t="shared" si="26"/>
        <v>0</v>
      </c>
      <c r="CH23" s="78">
        <f>IFERROR(VLOOKUP($B23,Китог!$A$3:$AL$68,CH$1,FALSE),"")</f>
        <v>0</v>
      </c>
      <c r="CI23" s="78">
        <f>IFERROR(VLOOKUP(CI$2&amp;"_"&amp;$B23,Лист4!$I$2:$M$141,5,FALSE),0)</f>
        <v>0</v>
      </c>
      <c r="CJ23" s="78">
        <f t="shared" si="27"/>
        <v>0</v>
      </c>
      <c r="CK23" s="78">
        <f>IFERROR(VLOOKUP($B23,Китог!$A$3:$AL$68,CK$1,FALSE),"")</f>
        <v>0</v>
      </c>
      <c r="CL23" s="78">
        <f>IFERROR(VLOOKUP(CL$2&amp;"_"&amp;$B23,Лист4!$I$2:$M$141,5,FALSE),0)</f>
        <v>0</v>
      </c>
      <c r="CM23" s="78">
        <f t="shared" si="28"/>
        <v>0</v>
      </c>
      <c r="CN23" s="78">
        <f>IFERROR(VLOOKUP($B23,Китог!$A$3:$AL$68,CN$1,FALSE),"")</f>
        <v>0</v>
      </c>
      <c r="CO23" s="78">
        <f>IFERROR(VLOOKUP(CO$2&amp;"_"&amp;$B23,Лист4!$I$2:$M$141,5,FALSE),0)</f>
        <v>0</v>
      </c>
      <c r="CP23" s="78">
        <f t="shared" si="29"/>
        <v>0</v>
      </c>
      <c r="CQ23" s="78">
        <f>IFERROR(VLOOKUP($B23,Китог!$A$3:$AL$68,CQ$1,FALSE),"")</f>
        <v>0</v>
      </c>
      <c r="CR23" s="78">
        <f>IFERROR(VLOOKUP(CR$2&amp;"_"&amp;$B23,Лист4!$I$2:$M$141,5,FALSE),0)</f>
        <v>0</v>
      </c>
      <c r="CS23" s="78">
        <f t="shared" si="30"/>
        <v>0</v>
      </c>
      <c r="CT23" s="78">
        <f>IFERROR(VLOOKUP($B23,Китог!$A$3:$AL$68,CT$1,FALSE),"")</f>
        <v>0</v>
      </c>
      <c r="CU23" s="78">
        <f>IFERROR(VLOOKUP(CU$2&amp;"_"&amp;$B23,Лист4!$I$2:$M$141,5,FALSE),0)</f>
        <v>0</v>
      </c>
      <c r="CV23" s="78">
        <f t="shared" si="31"/>
        <v>0</v>
      </c>
      <c r="CW23" s="78">
        <f>IFERROR(VLOOKUP($B23,Китог!$A$3:$AL$68,CW$1,FALSE),"")</f>
        <v>0</v>
      </c>
      <c r="CX23" s="78">
        <f>IFERROR(VLOOKUP(CX$2&amp;"_"&amp;$B23,Лист4!$I$2:$M$141,5,FALSE),0)</f>
        <v>0</v>
      </c>
      <c r="CY23" s="78">
        <f t="shared" si="32"/>
        <v>0</v>
      </c>
      <c r="CZ23" s="78">
        <f>IFERROR(VLOOKUP($B23,Китог!$A$3:$AL$68,CZ$1,FALSE),"")</f>
        <v>0</v>
      </c>
      <c r="DA23" s="78">
        <f>IFERROR(VLOOKUP(DA$2&amp;"_"&amp;$B23,Лист4!$I$2:$M$141,5,FALSE),0)</f>
        <v>0</v>
      </c>
      <c r="DB23" s="78">
        <f t="shared" si="33"/>
        <v>0</v>
      </c>
      <c r="DC23" s="78">
        <f>IFERROR(VLOOKUP($B23,Китог!$A$3:$AL$68,DC$1,FALSE),"")</f>
        <v>0</v>
      </c>
      <c r="DD23" s="78">
        <f>IFERROR(VLOOKUP(DD$2&amp;"_"&amp;$B23,Лист4!$I$2:$M$141,5,FALSE),0)</f>
        <v>0</v>
      </c>
      <c r="DE23" s="78">
        <f t="shared" si="34"/>
        <v>0</v>
      </c>
      <c r="DF23" s="111">
        <f t="shared" si="35"/>
        <v>95</v>
      </c>
      <c r="DG23" s="111"/>
      <c r="DH23" s="111"/>
    </row>
    <row r="24" spans="1:112" s="75" customFormat="1" ht="75" customHeight="1" x14ac:dyDescent="0.25">
      <c r="A24" s="75" t="s">
        <v>207</v>
      </c>
      <c r="B24" s="75">
        <v>18</v>
      </c>
      <c r="C24" s="79">
        <v>18</v>
      </c>
      <c r="D24" s="77" t="s">
        <v>567</v>
      </c>
      <c r="E24" s="78">
        <v>0</v>
      </c>
      <c r="F24" s="78">
        <v>0</v>
      </c>
      <c r="G24" s="78">
        <v>0</v>
      </c>
      <c r="H24" s="78">
        <f>IFERROR(VLOOKUP($B24,Китог!$A$3:$AL$68,H$1,FALSE),"")</f>
        <v>0</v>
      </c>
      <c r="I24" s="78">
        <f>IFERROR(VLOOKUP(I$2&amp;"_"&amp;$B24,Лист4!$I$2:$M$141,5,FALSE),0)</f>
        <v>0</v>
      </c>
      <c r="J24" s="78">
        <f t="shared" si="1"/>
        <v>0</v>
      </c>
      <c r="K24" s="78">
        <v>1</v>
      </c>
      <c r="L24" s="78">
        <v>0.86</v>
      </c>
      <c r="M24" s="78">
        <f t="shared" si="2"/>
        <v>93</v>
      </c>
      <c r="N24" s="78">
        <f>IFERROR(VLOOKUP($B24,Китог!$A$3:$AL$68,N$1,FALSE),"")</f>
        <v>0</v>
      </c>
      <c r="O24" s="78">
        <f>IFERROR(VLOOKUP(O$2&amp;"_"&amp;$B24,Лист4!$I$2:$M$141,5,FALSE),0)</f>
        <v>0</v>
      </c>
      <c r="P24" s="78">
        <f t="shared" si="3"/>
        <v>0</v>
      </c>
      <c r="Q24" s="78">
        <v>0</v>
      </c>
      <c r="R24" s="78">
        <v>0</v>
      </c>
      <c r="S24" s="78">
        <f t="shared" si="4"/>
        <v>0</v>
      </c>
      <c r="T24" s="78">
        <f>IFERROR(VLOOKUP($B24,Китог!$A$3:$AL$68,T$1,FALSE),"")</f>
        <v>0</v>
      </c>
      <c r="U24" s="78">
        <f>IFERROR(VLOOKUP(U$2&amp;"_"&amp;$B24,Лист4!$I$2:$M$141,5,FALSE),0)</f>
        <v>0</v>
      </c>
      <c r="V24" s="78">
        <f t="shared" si="5"/>
        <v>0</v>
      </c>
      <c r="W24" s="78">
        <f>IFERROR(VLOOKUP($B24,Китог!$A$3:$AL$68,W$1,FALSE),"")</f>
        <v>0</v>
      </c>
      <c r="X24" s="78">
        <f>IFERROR(VLOOKUP(X$2&amp;"_"&amp;$B24,Лист4!$I$2:$M$141,5,FALSE),0)</f>
        <v>0</v>
      </c>
      <c r="Y24" s="78">
        <f t="shared" si="6"/>
        <v>0</v>
      </c>
      <c r="Z24" s="78">
        <f>IFERROR(VLOOKUP($B24,Китог!$A$3:$AL$68,Z$1,FALSE),"")</f>
        <v>0</v>
      </c>
      <c r="AA24" s="78">
        <f>IFERROR(VLOOKUP(AA$2&amp;"_"&amp;$B24,Лист4!$I$2:$M$141,5,FALSE),0)</f>
        <v>0</v>
      </c>
      <c r="AB24" s="78">
        <f t="shared" si="7"/>
        <v>0</v>
      </c>
      <c r="AC24" s="78">
        <f>IFERROR(VLOOKUP($B24,Китог!$A$3:$AL$68,AC$1,FALSE),"")</f>
        <v>0</v>
      </c>
      <c r="AD24" s="78">
        <f>IFERROR(VLOOKUP(AD$2&amp;"_"&amp;$B24,Лист4!$I$2:$M$141,5,FALSE),0)</f>
        <v>0</v>
      </c>
      <c r="AE24" s="78">
        <f t="shared" si="8"/>
        <v>0</v>
      </c>
      <c r="AF24" s="78">
        <f>IFERROR(VLOOKUP($B24,Китог!$A$3:$AL$68,AF$1,FALSE),"")</f>
        <v>0</v>
      </c>
      <c r="AG24" s="78">
        <f>IFERROR(VLOOKUP(AG$2&amp;"_"&amp;$B24,Лист4!$I$2:$M$141,5,FALSE),0)</f>
        <v>0</v>
      </c>
      <c r="AH24" s="78">
        <f t="shared" si="9"/>
        <v>0</v>
      </c>
      <c r="AI24" s="78">
        <f>IFERROR(VLOOKUP($B24,Китог!$A$3:$AL$68,AI$1,FALSE),"")</f>
        <v>0</v>
      </c>
      <c r="AJ24" s="78">
        <f>IFERROR(VLOOKUP(AJ$2&amp;"_"&amp;$B24,Лист4!$I$2:$M$141,5,FALSE),0)</f>
        <v>0</v>
      </c>
      <c r="AK24" s="78">
        <f t="shared" si="10"/>
        <v>0</v>
      </c>
      <c r="AL24" s="78">
        <f>IFERROR(VLOOKUP($B24,Китог!$A$3:$AL$68,AL$1,FALSE),"")</f>
        <v>0</v>
      </c>
      <c r="AM24" s="78">
        <f>IFERROR(VLOOKUP(AM$2&amp;"_"&amp;$B24,Лист4!$I$2:$M$141,5,FALSE),0)</f>
        <v>0</v>
      </c>
      <c r="AN24" s="78">
        <f t="shared" si="11"/>
        <v>0</v>
      </c>
      <c r="AO24" s="78">
        <f>IFERROR(VLOOKUP($B24,Китог!$A$3:$AL$68,AO$1,FALSE),"")</f>
        <v>0</v>
      </c>
      <c r="AP24" s="78">
        <f>IFERROR(VLOOKUP(AP$2&amp;"_"&amp;$B24,Лист4!$I$2:$M$141,5,FALSE),0)</f>
        <v>0</v>
      </c>
      <c r="AQ24" s="78">
        <f t="shared" si="12"/>
        <v>0</v>
      </c>
      <c r="AR24" s="78">
        <f>IFERROR(VLOOKUP($B24,Китог!$A$3:$AL$68,AR$1,FALSE),"")</f>
        <v>0</v>
      </c>
      <c r="AS24" s="78">
        <f>IFERROR(VLOOKUP(AS$2&amp;"_"&amp;$B24,Лист4!$I$2:$M$141,5,FALSE),0)</f>
        <v>0</v>
      </c>
      <c r="AT24" s="78">
        <f t="shared" si="13"/>
        <v>0</v>
      </c>
      <c r="AU24" s="78">
        <f>IFERROR(VLOOKUP($B24,Китог!$A$3:$AL$68,AU$1,FALSE),"")</f>
        <v>0</v>
      </c>
      <c r="AV24" s="78">
        <f>IFERROR(VLOOKUP(AV$2&amp;"_"&amp;$B24,Лист4!$I$2:$M$141,5,FALSE),0)</f>
        <v>0</v>
      </c>
      <c r="AW24" s="78">
        <f t="shared" si="14"/>
        <v>0</v>
      </c>
      <c r="AX24" s="78">
        <f>IFERROR(VLOOKUP($B24,Китог!$A$3:$AL$68,AX$1,FALSE),"")</f>
        <v>0</v>
      </c>
      <c r="AY24" s="78">
        <f>IFERROR(VLOOKUP(AY$2&amp;"_"&amp;$B24,Лист4!$I$2:$M$141,5,FALSE),0)</f>
        <v>0</v>
      </c>
      <c r="AZ24" s="78">
        <f t="shared" si="15"/>
        <v>0</v>
      </c>
      <c r="BA24" s="78">
        <f>IFERROR(VLOOKUP($B24,Китог!$A$3:$AL$68,BA$1,FALSE),"")</f>
        <v>0</v>
      </c>
      <c r="BB24" s="78">
        <f>IFERROR(VLOOKUP(BB$2&amp;"_"&amp;$B24,Лист4!$I$2:$M$141,5,FALSE),0)</f>
        <v>0</v>
      </c>
      <c r="BC24" s="78">
        <f t="shared" si="16"/>
        <v>0</v>
      </c>
      <c r="BD24" s="78">
        <f>IFERROR(VLOOKUP($B24,Китог!$A$3:$AL$68,BD$1,FALSE),"")</f>
        <v>0</v>
      </c>
      <c r="BE24" s="78">
        <f>IFERROR(VLOOKUP(BE$2&amp;"_"&amp;$B24,Лист4!$I$2:$M$141,5,FALSE),0)</f>
        <v>0</v>
      </c>
      <c r="BF24" s="78">
        <f t="shared" si="17"/>
        <v>0</v>
      </c>
      <c r="BG24" s="78">
        <f>IFERROR(VLOOKUP($B24,Китог!$A$3:$AL$68,BG$1,FALSE),"")</f>
        <v>0</v>
      </c>
      <c r="BH24" s="78">
        <f>IFERROR(VLOOKUP(BH$2&amp;"_"&amp;$B24,Лист4!$I$2:$M$141,5,FALSE),0)</f>
        <v>0</v>
      </c>
      <c r="BI24" s="78">
        <f t="shared" si="18"/>
        <v>0</v>
      </c>
      <c r="BJ24" s="78">
        <f>IFERROR(VLOOKUP($B24,Китог!$A$3:$AL$68,BJ$1,FALSE),"")</f>
        <v>0</v>
      </c>
      <c r="BK24" s="78">
        <f>IFERROR(VLOOKUP(BK$2&amp;"_"&amp;$B24,Лист4!$I$2:$M$141,5,FALSE),0)</f>
        <v>0</v>
      </c>
      <c r="BL24" s="78">
        <f t="shared" si="19"/>
        <v>0</v>
      </c>
      <c r="BM24" s="78">
        <f>IFERROR(VLOOKUP($B24,Китог!$A$3:$AL$68,BM$1,FALSE),"")</f>
        <v>0</v>
      </c>
      <c r="BN24" s="78">
        <f>IFERROR(VLOOKUP(BN$2&amp;"_"&amp;$B24,Лист4!$I$2:$M$141,5,FALSE),0)</f>
        <v>0</v>
      </c>
      <c r="BO24" s="78">
        <f t="shared" si="20"/>
        <v>0</v>
      </c>
      <c r="BP24" s="78">
        <f>IFERROR(VLOOKUP($B24,Китог!$A$3:$AL$68,BP$1,FALSE),"")</f>
        <v>0</v>
      </c>
      <c r="BQ24" s="78">
        <f>IFERROR(VLOOKUP(BQ$2&amp;"_"&amp;$B24,Лист4!$I$2:$M$141,5,FALSE),0)</f>
        <v>0</v>
      </c>
      <c r="BR24" s="78">
        <f t="shared" si="21"/>
        <v>0</v>
      </c>
      <c r="BS24" s="78">
        <f>IFERROR(VLOOKUP($B24,Китог!$A$3:$AL$68,BS$1,FALSE),"")</f>
        <v>0</v>
      </c>
      <c r="BT24" s="78">
        <f>IFERROR(VLOOKUP(BT$2&amp;"_"&amp;$B24,Лист4!$I$2:$M$141,5,FALSE),0)</f>
        <v>0</v>
      </c>
      <c r="BU24" s="78">
        <f t="shared" si="22"/>
        <v>0</v>
      </c>
      <c r="BV24" s="78">
        <f>IFERROR(VLOOKUP($B24,Китог!$A$3:$AL$68,BV$1,FALSE),"")</f>
        <v>0</v>
      </c>
      <c r="BW24" s="78">
        <f>IFERROR(VLOOKUP(BW$2&amp;"_"&amp;$B24,Лист4!$I$2:$M$141,5,FALSE),0)</f>
        <v>0</v>
      </c>
      <c r="BX24" s="78">
        <f t="shared" si="23"/>
        <v>0</v>
      </c>
      <c r="BY24" s="78">
        <f>IFERROR(VLOOKUP($B24,Китог!$A$3:$AL$68,BY$1,FALSE),"")</f>
        <v>0</v>
      </c>
      <c r="BZ24" s="78">
        <f>IFERROR(VLOOKUP(BZ$2&amp;"_"&amp;$B24,Лист4!$I$2:$M$141,5,FALSE),0)</f>
        <v>0</v>
      </c>
      <c r="CA24" s="78">
        <f t="shared" si="24"/>
        <v>0</v>
      </c>
      <c r="CB24" s="78">
        <f>IFERROR(VLOOKUP($B24,Китог!$A$3:$AL$68,CB$1,FALSE),"")</f>
        <v>0</v>
      </c>
      <c r="CC24" s="78">
        <f>IFERROR(VLOOKUP(CC$2&amp;"_"&amp;$B24,Лист4!$I$2:$M$141,5,FALSE),0)</f>
        <v>0</v>
      </c>
      <c r="CD24" s="78">
        <f t="shared" si="25"/>
        <v>0</v>
      </c>
      <c r="CE24" s="78">
        <f>IFERROR(VLOOKUP($B24,Китог!$A$3:$AL$68,CE$1,FALSE),"")</f>
        <v>0</v>
      </c>
      <c r="CF24" s="78">
        <f>IFERROR(VLOOKUP(CF$2&amp;"_"&amp;$B24,Лист4!$I$2:$M$141,5,FALSE),0)</f>
        <v>0</v>
      </c>
      <c r="CG24" s="78">
        <f t="shared" si="26"/>
        <v>0</v>
      </c>
      <c r="CH24" s="78">
        <f>IFERROR(VLOOKUP($B24,Китог!$A$3:$AL$68,CH$1,FALSE),"")</f>
        <v>0</v>
      </c>
      <c r="CI24" s="78">
        <f>IFERROR(VLOOKUP(CI$2&amp;"_"&amp;$B24,Лист4!$I$2:$M$141,5,FALSE),0)</f>
        <v>0</v>
      </c>
      <c r="CJ24" s="78">
        <f t="shared" si="27"/>
        <v>0</v>
      </c>
      <c r="CK24" s="78">
        <f>IFERROR(VLOOKUP($B24,Китог!$A$3:$AL$68,CK$1,FALSE),"")</f>
        <v>0</v>
      </c>
      <c r="CL24" s="78">
        <f>IFERROR(VLOOKUP(CL$2&amp;"_"&amp;$B24,Лист4!$I$2:$M$141,5,FALSE),0)</f>
        <v>0</v>
      </c>
      <c r="CM24" s="78">
        <f t="shared" si="28"/>
        <v>0</v>
      </c>
      <c r="CN24" s="78">
        <f>IFERROR(VLOOKUP($B24,Китог!$A$3:$AL$68,CN$1,FALSE),"")</f>
        <v>0</v>
      </c>
      <c r="CO24" s="78">
        <f>IFERROR(VLOOKUP(CO$2&amp;"_"&amp;$B24,Лист4!$I$2:$M$141,5,FALSE),0)</f>
        <v>0</v>
      </c>
      <c r="CP24" s="78">
        <f t="shared" si="29"/>
        <v>0</v>
      </c>
      <c r="CQ24" s="78">
        <f>IFERROR(VLOOKUP($B24,Китог!$A$3:$AL$68,CQ$1,FALSE),"")</f>
        <v>0</v>
      </c>
      <c r="CR24" s="78">
        <f>IFERROR(VLOOKUP(CR$2&amp;"_"&amp;$B24,Лист4!$I$2:$M$141,5,FALSE),0)</f>
        <v>0</v>
      </c>
      <c r="CS24" s="78">
        <f t="shared" si="30"/>
        <v>0</v>
      </c>
      <c r="CT24" s="78">
        <f>IFERROR(VLOOKUP($B24,Китог!$A$3:$AL$68,CT$1,FALSE),"")</f>
        <v>0</v>
      </c>
      <c r="CU24" s="78">
        <f>IFERROR(VLOOKUP(CU$2&amp;"_"&amp;$B24,Лист4!$I$2:$M$141,5,FALSE),0)</f>
        <v>0</v>
      </c>
      <c r="CV24" s="78">
        <f t="shared" si="31"/>
        <v>0</v>
      </c>
      <c r="CW24" s="78">
        <f>IFERROR(VLOOKUP($B24,Китог!$A$3:$AL$68,CW$1,FALSE),"")</f>
        <v>0</v>
      </c>
      <c r="CX24" s="78">
        <f>IFERROR(VLOOKUP(CX$2&amp;"_"&amp;$B24,Лист4!$I$2:$M$141,5,FALSE),0)</f>
        <v>0</v>
      </c>
      <c r="CY24" s="78">
        <f t="shared" si="32"/>
        <v>0</v>
      </c>
      <c r="CZ24" s="78">
        <f>IFERROR(VLOOKUP($B24,Китог!$A$3:$AL$68,CZ$1,FALSE),"")</f>
        <v>0</v>
      </c>
      <c r="DA24" s="78">
        <f>IFERROR(VLOOKUP(DA$2&amp;"_"&amp;$B24,Лист4!$I$2:$M$141,5,FALSE),0)</f>
        <v>0</v>
      </c>
      <c r="DB24" s="78">
        <f t="shared" si="33"/>
        <v>0</v>
      </c>
      <c r="DC24" s="78">
        <f>IFERROR(VLOOKUP($B24,Китог!$A$3:$AL$68,DC$1,FALSE),"")</f>
        <v>0</v>
      </c>
      <c r="DD24" s="78">
        <f>IFERROR(VLOOKUP(DD$2&amp;"_"&amp;$B24,Лист4!$I$2:$M$141,5,FALSE),0)</f>
        <v>0</v>
      </c>
      <c r="DE24" s="78">
        <f t="shared" si="34"/>
        <v>0</v>
      </c>
      <c r="DF24" s="111">
        <f t="shared" si="35"/>
        <v>93</v>
      </c>
      <c r="DG24" s="111"/>
      <c r="DH24" s="111"/>
    </row>
    <row r="25" spans="1:112" s="75" customFormat="1" ht="15" customHeight="1" x14ac:dyDescent="0.25">
      <c r="A25" s="75" t="s">
        <v>207</v>
      </c>
      <c r="B25" s="75">
        <v>19</v>
      </c>
      <c r="C25" s="76">
        <v>19</v>
      </c>
      <c r="D25" s="77" t="s">
        <v>480</v>
      </c>
      <c r="E25" s="78">
        <v>0</v>
      </c>
      <c r="F25" s="78">
        <v>0</v>
      </c>
      <c r="G25" s="78">
        <v>0</v>
      </c>
      <c r="H25" s="78">
        <f>IFERROR(VLOOKUP($B25,Китог!$A$3:$AL$68,H$1,FALSE),"")</f>
        <v>0</v>
      </c>
      <c r="I25" s="78">
        <f>IFERROR(VLOOKUP(I$2&amp;"_"&amp;$B25,Лист4!$I$2:$M$141,5,FALSE),0)</f>
        <v>0</v>
      </c>
      <c r="J25" s="78">
        <f t="shared" si="1"/>
        <v>0</v>
      </c>
      <c r="K25" s="78">
        <f>IFERROR(VLOOKUP($B25,Китог!$A$3:$AL$68,K$1,FALSE),"")</f>
        <v>0</v>
      </c>
      <c r="L25" s="78">
        <f>IFERROR(VLOOKUP(L$2&amp;"_"&amp;$B25,Лист4!$I$2:$M$141,5,FALSE),0)</f>
        <v>0</v>
      </c>
      <c r="M25" s="78">
        <f t="shared" si="2"/>
        <v>0</v>
      </c>
      <c r="N25" s="78">
        <f>IFERROR(VLOOKUP($B25,Китог!$A$3:$AL$68,N$1,FALSE),"")</f>
        <v>0</v>
      </c>
      <c r="O25" s="78">
        <f>IFERROR(VLOOKUP(O$2&amp;"_"&amp;$B25,Лист4!$I$2:$M$141,5,FALSE),0)</f>
        <v>0</v>
      </c>
      <c r="P25" s="78">
        <f t="shared" si="3"/>
        <v>0</v>
      </c>
      <c r="Q25" s="78">
        <v>1</v>
      </c>
      <c r="R25" s="78">
        <v>0.65</v>
      </c>
      <c r="S25" s="78">
        <f t="shared" si="4"/>
        <v>82.5</v>
      </c>
      <c r="T25" s="78">
        <v>1</v>
      </c>
      <c r="U25" s="78">
        <v>1</v>
      </c>
      <c r="V25" s="78">
        <f t="shared" si="5"/>
        <v>100</v>
      </c>
      <c r="W25" s="78">
        <v>1</v>
      </c>
      <c r="X25" s="78">
        <v>1</v>
      </c>
      <c r="Y25" s="78">
        <f t="shared" si="6"/>
        <v>100</v>
      </c>
      <c r="Z25" s="78">
        <f>IFERROR(VLOOKUP($B25,Китог!$A$3:$AL$68,Z$1,FALSE),"")</f>
        <v>1</v>
      </c>
      <c r="AA25" s="78">
        <v>0.97</v>
      </c>
      <c r="AB25" s="78">
        <f t="shared" si="7"/>
        <v>98.5</v>
      </c>
      <c r="AC25" s="78">
        <f>IFERROR(VLOOKUP($B25,Китог!$A$3:$AL$68,AC$1,FALSE),"")</f>
        <v>0</v>
      </c>
      <c r="AD25" s="78">
        <f>IFERROR(VLOOKUP(AD$2&amp;"_"&amp;$B25,Лист4!$I$2:$M$141,5,FALSE),0)</f>
        <v>0</v>
      </c>
      <c r="AE25" s="78">
        <f t="shared" si="8"/>
        <v>0</v>
      </c>
      <c r="AF25" s="78">
        <v>1</v>
      </c>
      <c r="AG25" s="78">
        <v>0.98</v>
      </c>
      <c r="AH25" s="78">
        <f t="shared" si="9"/>
        <v>99</v>
      </c>
      <c r="AI25" s="78">
        <v>1</v>
      </c>
      <c r="AJ25" s="78">
        <v>0.83</v>
      </c>
      <c r="AK25" s="78">
        <f t="shared" si="10"/>
        <v>91.5</v>
      </c>
      <c r="AL25" s="78">
        <f>IFERROR(VLOOKUP($B25,Китог!$A$3:$AL$68,AL$1,FALSE),"")</f>
        <v>0</v>
      </c>
      <c r="AM25" s="78">
        <f>IFERROR(VLOOKUP(AM$2&amp;"_"&amp;$B25,Лист4!$I$2:$M$141,5,FALSE),0)</f>
        <v>0</v>
      </c>
      <c r="AN25" s="78">
        <f t="shared" si="11"/>
        <v>0</v>
      </c>
      <c r="AO25" s="78">
        <f>IFERROR(VLOOKUP($B25,Китог!$A$3:$AL$68,AO$1,FALSE),"")</f>
        <v>0</v>
      </c>
      <c r="AP25" s="78">
        <f>IFERROR(VLOOKUP(AP$2&amp;"_"&amp;$B25,Лист4!$I$2:$M$141,5,FALSE),0)</f>
        <v>0</v>
      </c>
      <c r="AQ25" s="78">
        <f t="shared" si="12"/>
        <v>0</v>
      </c>
      <c r="AR25" s="78">
        <v>1</v>
      </c>
      <c r="AS25" s="78">
        <v>1</v>
      </c>
      <c r="AT25" s="78">
        <f t="shared" si="13"/>
        <v>100</v>
      </c>
      <c r="AU25" s="78">
        <f>IFERROR(VLOOKUP($B25,Китог!$A$3:$AL$68,AU$1,FALSE),"")</f>
        <v>0</v>
      </c>
      <c r="AV25" s="78">
        <f>IFERROR(VLOOKUP(AV$2&amp;"_"&amp;$B25,Лист4!$I$2:$M$141,5,FALSE),0)</f>
        <v>0</v>
      </c>
      <c r="AW25" s="78">
        <f t="shared" si="14"/>
        <v>0</v>
      </c>
      <c r="AX25" s="78">
        <v>1</v>
      </c>
      <c r="AY25" s="78">
        <v>0.89</v>
      </c>
      <c r="AZ25" s="78">
        <f t="shared" si="15"/>
        <v>94.5</v>
      </c>
      <c r="BA25" s="78">
        <f>IFERROR(VLOOKUP($B25,Китог!$A$3:$AL$68,BA$1,FALSE),"")</f>
        <v>0</v>
      </c>
      <c r="BB25" s="78">
        <f>IFERROR(VLOOKUP(BB$2&amp;"_"&amp;$B25,Лист4!$I$2:$M$141,5,FALSE),0)</f>
        <v>0</v>
      </c>
      <c r="BC25" s="78">
        <f t="shared" si="16"/>
        <v>0</v>
      </c>
      <c r="BD25" s="78">
        <v>1</v>
      </c>
      <c r="BE25" s="78">
        <v>1</v>
      </c>
      <c r="BF25" s="78">
        <f t="shared" si="17"/>
        <v>100</v>
      </c>
      <c r="BG25" s="78">
        <v>0</v>
      </c>
      <c r="BH25" s="78">
        <v>0</v>
      </c>
      <c r="BI25" s="78">
        <f t="shared" si="18"/>
        <v>0</v>
      </c>
      <c r="BJ25" s="78">
        <f>IFERROR(VLOOKUP($B25,Китог!$A$3:$AL$68,BJ$1,FALSE),"")</f>
        <v>0</v>
      </c>
      <c r="BK25" s="78">
        <f>IFERROR(VLOOKUP(BK$2&amp;"_"&amp;$B25,Лист4!$I$2:$M$141,5,FALSE),0)</f>
        <v>0</v>
      </c>
      <c r="BL25" s="78">
        <f t="shared" si="19"/>
        <v>0</v>
      </c>
      <c r="BM25" s="78">
        <v>1</v>
      </c>
      <c r="BN25" s="78">
        <v>1</v>
      </c>
      <c r="BO25" s="78">
        <f t="shared" si="20"/>
        <v>100</v>
      </c>
      <c r="BP25" s="78">
        <f>IFERROR(VLOOKUP($B25,Китог!$A$3:$AL$68,BP$1,FALSE),"")</f>
        <v>0</v>
      </c>
      <c r="BQ25" s="78">
        <f>IFERROR(VLOOKUP(BQ$2&amp;"_"&amp;$B25,Лист4!$I$2:$M$141,5,FALSE),0)</f>
        <v>0</v>
      </c>
      <c r="BR25" s="78">
        <f t="shared" si="21"/>
        <v>0</v>
      </c>
      <c r="BS25" s="78">
        <f>IFERROR(VLOOKUP($B25,Китог!$A$3:$AL$68,BS$1,FALSE),"")</f>
        <v>0</v>
      </c>
      <c r="BT25" s="78">
        <f>IFERROR(VLOOKUP(BT$2&amp;"_"&amp;$B25,Лист4!$I$2:$M$141,5,FALSE),0)</f>
        <v>0</v>
      </c>
      <c r="BU25" s="78">
        <f t="shared" si="22"/>
        <v>0</v>
      </c>
      <c r="BV25" s="78">
        <v>1</v>
      </c>
      <c r="BW25" s="78">
        <v>0.98</v>
      </c>
      <c r="BX25" s="78">
        <f t="shared" si="23"/>
        <v>99</v>
      </c>
      <c r="BY25" s="78">
        <v>1</v>
      </c>
      <c r="BZ25" s="78">
        <v>0.72</v>
      </c>
      <c r="CA25" s="78">
        <f t="shared" si="24"/>
        <v>86</v>
      </c>
      <c r="CB25" s="78">
        <v>1</v>
      </c>
      <c r="CC25" s="78">
        <v>0.97</v>
      </c>
      <c r="CD25" s="78">
        <f t="shared" si="25"/>
        <v>98.5</v>
      </c>
      <c r="CE25" s="78">
        <f>IFERROR(VLOOKUP($B25,Китог!$A$3:$AL$68,CE$1,FALSE),"")</f>
        <v>0</v>
      </c>
      <c r="CF25" s="78">
        <f>IFERROR(VLOOKUP(CF$2&amp;"_"&amp;$B25,Лист4!$I$2:$M$141,5,FALSE),0)</f>
        <v>0</v>
      </c>
      <c r="CG25" s="78">
        <f t="shared" si="26"/>
        <v>0</v>
      </c>
      <c r="CH25" s="78">
        <v>1</v>
      </c>
      <c r="CI25" s="78">
        <v>0.98</v>
      </c>
      <c r="CJ25" s="78">
        <f t="shared" si="27"/>
        <v>99</v>
      </c>
      <c r="CK25" s="78">
        <f>IFERROR(VLOOKUP($B25,Китог!$A$3:$AL$68,CK$1,FALSE),"")</f>
        <v>0</v>
      </c>
      <c r="CL25" s="78">
        <f>IFERROR(VLOOKUP(CL$2&amp;"_"&amp;$B25,Лист4!$I$2:$M$141,5,FALSE),0)</f>
        <v>0</v>
      </c>
      <c r="CM25" s="78">
        <f t="shared" si="28"/>
        <v>0</v>
      </c>
      <c r="CN25" s="78">
        <f>IFERROR(VLOOKUP($B25,Китог!$A$3:$AL$68,CN$1,FALSE),"")</f>
        <v>0</v>
      </c>
      <c r="CO25" s="78">
        <f>IFERROR(VLOOKUP(CO$2&amp;"_"&amp;$B25,Лист4!$I$2:$M$141,5,FALSE),0)</f>
        <v>0</v>
      </c>
      <c r="CP25" s="78">
        <f t="shared" si="29"/>
        <v>0</v>
      </c>
      <c r="CQ25" s="78">
        <f>IFERROR(VLOOKUP($B25,Китог!$A$3:$AL$68,CQ$1,FALSE),"")</f>
        <v>0</v>
      </c>
      <c r="CR25" s="78">
        <f>IFERROR(VLOOKUP(CR$2&amp;"_"&amp;$B25,Лист4!$I$2:$M$141,5,FALSE),0)</f>
        <v>0</v>
      </c>
      <c r="CS25" s="78">
        <f t="shared" si="30"/>
        <v>0</v>
      </c>
      <c r="CT25" s="78">
        <f>IFERROR(VLOOKUP($B25,Китог!$A$3:$AL$68,CT$1,FALSE),"")</f>
        <v>0</v>
      </c>
      <c r="CU25" s="78">
        <f>IFERROR(VLOOKUP(CU$2&amp;"_"&amp;$B25,Лист4!$I$2:$M$141,5,FALSE),0)</f>
        <v>0</v>
      </c>
      <c r="CV25" s="78">
        <f t="shared" si="31"/>
        <v>0</v>
      </c>
      <c r="CW25" s="78">
        <f>IFERROR(VLOOKUP($B25,Китог!$A$3:$AL$68,CW$1,FALSE),"")</f>
        <v>0</v>
      </c>
      <c r="CX25" s="78">
        <f>IFERROR(VLOOKUP(CX$2&amp;"_"&amp;$B25,Лист4!$I$2:$M$141,5,FALSE),0)</f>
        <v>0</v>
      </c>
      <c r="CY25" s="78">
        <f t="shared" si="32"/>
        <v>0</v>
      </c>
      <c r="CZ25" s="78">
        <f>IFERROR(VLOOKUP($B25,Китог!$A$3:$AL$68,CZ$1,FALSE),"")</f>
        <v>0</v>
      </c>
      <c r="DA25" s="78">
        <f>IFERROR(VLOOKUP(DA$2&amp;"_"&amp;$B25,Лист4!$I$2:$M$141,5,FALSE),0)</f>
        <v>0</v>
      </c>
      <c r="DB25" s="78">
        <f t="shared" si="33"/>
        <v>0</v>
      </c>
      <c r="DC25" s="78">
        <f>IFERROR(VLOOKUP($B25,Китог!$A$3:$AL$68,DC$1,FALSE),"")</f>
        <v>0</v>
      </c>
      <c r="DD25" s="78">
        <f>IFERROR(VLOOKUP(DD$2&amp;"_"&amp;$B25,Лист4!$I$2:$M$141,5,FALSE),0)</f>
        <v>0</v>
      </c>
      <c r="DE25" s="78">
        <f t="shared" si="34"/>
        <v>0</v>
      </c>
      <c r="DF25" s="111">
        <f t="shared" si="35"/>
        <v>96.321428571428569</v>
      </c>
      <c r="DG25" s="111"/>
      <c r="DH25" s="111"/>
    </row>
    <row r="26" spans="1:112" s="75" customFormat="1" ht="30" customHeight="1" x14ac:dyDescent="0.25">
      <c r="A26" s="75" t="s">
        <v>207</v>
      </c>
      <c r="B26" s="75">
        <v>20</v>
      </c>
      <c r="C26" s="76">
        <v>20</v>
      </c>
      <c r="D26" s="80" t="s">
        <v>481</v>
      </c>
      <c r="E26" s="78">
        <v>0</v>
      </c>
      <c r="F26" s="78">
        <v>0</v>
      </c>
      <c r="G26" s="78">
        <v>0</v>
      </c>
      <c r="H26" s="78">
        <f>IFERROR(VLOOKUP($B26,Китог!$A$3:$AL$68,H$1,FALSE),"")</f>
        <v>0</v>
      </c>
      <c r="I26" s="78">
        <f>IFERROR(VLOOKUP(I$2&amp;"_"&amp;$B26,Лист4!$I$2:$M$141,5,FALSE),0)</f>
        <v>0</v>
      </c>
      <c r="J26" s="78">
        <f t="shared" si="1"/>
        <v>0</v>
      </c>
      <c r="K26" s="78">
        <f>IFERROR(VLOOKUP($B26,Китог!$A$3:$AL$68,K$1,FALSE),"")</f>
        <v>0</v>
      </c>
      <c r="L26" s="78">
        <f>IFERROR(VLOOKUP(L$2&amp;"_"&amp;$B26,Лист4!$I$2:$M$141,5,FALSE),0)</f>
        <v>0</v>
      </c>
      <c r="M26" s="78">
        <f t="shared" si="2"/>
        <v>0</v>
      </c>
      <c r="N26" s="78">
        <f>IFERROR(VLOOKUP($B26,Китог!$A$3:$AL$68,N$1,FALSE),"")</f>
        <v>0</v>
      </c>
      <c r="O26" s="78">
        <f>IFERROR(VLOOKUP(O$2&amp;"_"&amp;$B26,Лист4!$I$2:$M$141,5,FALSE),0)</f>
        <v>0</v>
      </c>
      <c r="P26" s="78">
        <f t="shared" si="3"/>
        <v>0</v>
      </c>
      <c r="Q26" s="78">
        <v>0</v>
      </c>
      <c r="R26" s="78">
        <f>IFERROR(VLOOKUP(R$2&amp;"_"&amp;$B26,Лист4!$I$2:$M$141,5,FALSE),0)</f>
        <v>0</v>
      </c>
      <c r="S26" s="78">
        <f t="shared" si="4"/>
        <v>0</v>
      </c>
      <c r="T26" s="78">
        <f>IFERROR(VLOOKUP($B26,Китог!$A$3:$AL$68,T$1,FALSE),"")</f>
        <v>0</v>
      </c>
      <c r="U26" s="78">
        <f>IFERROR(VLOOKUP(U$2&amp;"_"&amp;$B26,Лист4!$I$2:$M$141,5,FALSE),0)</f>
        <v>0</v>
      </c>
      <c r="V26" s="78">
        <f t="shared" si="5"/>
        <v>0</v>
      </c>
      <c r="W26" s="78">
        <f>IFERROR(VLOOKUP($B26,Китог!$A$3:$AL$68,W$1,FALSE),"")</f>
        <v>0</v>
      </c>
      <c r="X26" s="78">
        <f>IFERROR(VLOOKUP(X$2&amp;"_"&amp;$B26,Лист4!$I$2:$M$141,5,FALSE),0)</f>
        <v>0</v>
      </c>
      <c r="Y26" s="78">
        <f t="shared" si="6"/>
        <v>0</v>
      </c>
      <c r="Z26" s="78">
        <f>IFERROR(VLOOKUP($B26,Китог!$A$3:$AL$68,Z$1,FALSE),"")</f>
        <v>0</v>
      </c>
      <c r="AA26" s="78">
        <f>IFERROR(VLOOKUP(AA$2&amp;"_"&amp;$B26,Лист4!$I$2:$M$141,5,FALSE),0)</f>
        <v>0</v>
      </c>
      <c r="AB26" s="78">
        <f t="shared" si="7"/>
        <v>0</v>
      </c>
      <c r="AC26" s="78">
        <f>IFERROR(VLOOKUP($B26,Китог!$A$3:$AL$68,AC$1,FALSE),"")</f>
        <v>0</v>
      </c>
      <c r="AD26" s="78">
        <f>IFERROR(VLOOKUP(AD$2&amp;"_"&amp;$B26,Лист4!$I$2:$M$141,5,FALSE),0)</f>
        <v>0</v>
      </c>
      <c r="AE26" s="78">
        <f t="shared" si="8"/>
        <v>0</v>
      </c>
      <c r="AF26" s="78">
        <f>IFERROR(VLOOKUP($B26,Китог!$A$3:$AL$68,AF$1,FALSE),"")</f>
        <v>0</v>
      </c>
      <c r="AG26" s="78">
        <f>IFERROR(VLOOKUP(AG$2&amp;"_"&amp;$B26,Лист4!$I$2:$M$141,5,FALSE),0)</f>
        <v>0</v>
      </c>
      <c r="AH26" s="78">
        <f t="shared" si="9"/>
        <v>0</v>
      </c>
      <c r="AI26" s="78">
        <f>IFERROR(VLOOKUP($B26,Китог!$A$3:$AL$68,AI$1,FALSE),"")</f>
        <v>0</v>
      </c>
      <c r="AJ26" s="78">
        <f>IFERROR(VLOOKUP(AJ$2&amp;"_"&amp;$B26,Лист4!$I$2:$M$141,5,FALSE),0)</f>
        <v>0</v>
      </c>
      <c r="AK26" s="78">
        <f t="shared" si="10"/>
        <v>0</v>
      </c>
      <c r="AL26" s="78">
        <f>IFERROR(VLOOKUP($B26,Китог!$A$3:$AL$68,AL$1,FALSE),"")</f>
        <v>0</v>
      </c>
      <c r="AM26" s="78">
        <f>IFERROR(VLOOKUP(AM$2&amp;"_"&amp;$B26,Лист4!$I$2:$M$141,5,FALSE),0)</f>
        <v>0</v>
      </c>
      <c r="AN26" s="78">
        <f t="shared" si="11"/>
        <v>0</v>
      </c>
      <c r="AO26" s="78">
        <f>IFERROR(VLOOKUP($B26,Китог!$A$3:$AL$68,AO$1,FALSE),"")</f>
        <v>0</v>
      </c>
      <c r="AP26" s="78">
        <f>IFERROR(VLOOKUP(AP$2&amp;"_"&amp;$B26,Лист4!$I$2:$M$141,5,FALSE),0)</f>
        <v>0</v>
      </c>
      <c r="AQ26" s="78">
        <f t="shared" si="12"/>
        <v>0</v>
      </c>
      <c r="AR26" s="78">
        <f>IFERROR(VLOOKUP($B26,Китог!$A$3:$AL$68,AR$1,FALSE),"")</f>
        <v>0</v>
      </c>
      <c r="AS26" s="78">
        <f>IFERROR(VLOOKUP(AS$2&amp;"_"&amp;$B26,Лист4!$I$2:$M$141,5,FALSE),0)</f>
        <v>0</v>
      </c>
      <c r="AT26" s="78">
        <f t="shared" si="13"/>
        <v>0</v>
      </c>
      <c r="AU26" s="78">
        <v>1</v>
      </c>
      <c r="AV26" s="78">
        <v>0.76</v>
      </c>
      <c r="AW26" s="78">
        <f t="shared" si="14"/>
        <v>88</v>
      </c>
      <c r="AX26" s="78">
        <v>1</v>
      </c>
      <c r="AY26" s="78">
        <v>0.78</v>
      </c>
      <c r="AZ26" s="78">
        <f t="shared" si="15"/>
        <v>89</v>
      </c>
      <c r="BA26" s="78">
        <v>1</v>
      </c>
      <c r="BB26" s="78">
        <v>0.84</v>
      </c>
      <c r="BC26" s="78">
        <f t="shared" si="16"/>
        <v>92</v>
      </c>
      <c r="BD26" s="78">
        <v>1</v>
      </c>
      <c r="BE26" s="78">
        <v>0.88</v>
      </c>
      <c r="BF26" s="78">
        <f t="shared" si="17"/>
        <v>94</v>
      </c>
      <c r="BG26" s="81">
        <v>1</v>
      </c>
      <c r="BH26" s="78">
        <v>0.85</v>
      </c>
      <c r="BI26" s="78">
        <f t="shared" si="18"/>
        <v>92.5</v>
      </c>
      <c r="BJ26" s="78">
        <v>1</v>
      </c>
      <c r="BK26" s="78">
        <v>0.98</v>
      </c>
      <c r="BL26" s="78">
        <f t="shared" si="19"/>
        <v>99</v>
      </c>
      <c r="BM26" s="78">
        <v>1</v>
      </c>
      <c r="BN26" s="78">
        <v>1</v>
      </c>
      <c r="BO26" s="78">
        <f t="shared" si="20"/>
        <v>100</v>
      </c>
      <c r="BP26" s="78">
        <v>1</v>
      </c>
      <c r="BQ26" s="78">
        <v>0.99</v>
      </c>
      <c r="BR26" s="78">
        <f t="shared" si="21"/>
        <v>99.5</v>
      </c>
      <c r="BS26" s="78">
        <v>0</v>
      </c>
      <c r="BT26" s="78">
        <f>IFERROR(VLOOKUP(BT$2&amp;"_"&amp;$B26,Лист4!$I$2:$M$141,5,FALSE),0)</f>
        <v>0</v>
      </c>
      <c r="BU26" s="78">
        <f t="shared" si="22"/>
        <v>0</v>
      </c>
      <c r="BV26" s="78">
        <f>IFERROR(VLOOKUP($B26,Китог!$A$3:$AL$68,BV$1,FALSE),"")</f>
        <v>0</v>
      </c>
      <c r="BW26" s="78">
        <f>IFERROR(VLOOKUP(BW$2&amp;"_"&amp;$B26,Лист4!$I$2:$M$141,5,FALSE),0)</f>
        <v>0</v>
      </c>
      <c r="BX26" s="78">
        <f t="shared" si="23"/>
        <v>0</v>
      </c>
      <c r="BY26" s="78">
        <f>IFERROR(VLOOKUP($B26,Китог!$A$3:$AL$68,BY$1,FALSE),"")</f>
        <v>0</v>
      </c>
      <c r="BZ26" s="78">
        <f>IFERROR(VLOOKUP(BZ$2&amp;"_"&amp;$B26,Лист4!$I$2:$M$141,5,FALSE),0)</f>
        <v>0</v>
      </c>
      <c r="CA26" s="78">
        <f t="shared" si="24"/>
        <v>0</v>
      </c>
      <c r="CB26" s="78">
        <v>1</v>
      </c>
      <c r="CC26" s="78">
        <v>0.84</v>
      </c>
      <c r="CD26" s="78">
        <f t="shared" si="25"/>
        <v>92</v>
      </c>
      <c r="CE26" s="78">
        <v>1</v>
      </c>
      <c r="CF26" s="78">
        <v>0.9</v>
      </c>
      <c r="CG26" s="78">
        <f t="shared" si="26"/>
        <v>95</v>
      </c>
      <c r="CH26" s="78">
        <v>1</v>
      </c>
      <c r="CI26" s="78">
        <v>0.99</v>
      </c>
      <c r="CJ26" s="78">
        <f t="shared" si="27"/>
        <v>99.5</v>
      </c>
      <c r="CK26" s="78">
        <v>1</v>
      </c>
      <c r="CL26" s="78">
        <v>1</v>
      </c>
      <c r="CM26" s="78">
        <f t="shared" si="28"/>
        <v>100</v>
      </c>
      <c r="CN26" s="78">
        <v>1</v>
      </c>
      <c r="CO26" s="78">
        <v>0.69</v>
      </c>
      <c r="CP26" s="78">
        <f t="shared" si="29"/>
        <v>84.5</v>
      </c>
      <c r="CQ26" s="78">
        <f>IFERROR(VLOOKUP($B26,Китог!$A$3:$AL$68,CQ$1,FALSE),"")</f>
        <v>0</v>
      </c>
      <c r="CR26" s="78">
        <f>IFERROR(VLOOKUP(CR$2&amp;"_"&amp;$B26,Лист4!$I$2:$M$141,5,FALSE),0)</f>
        <v>0</v>
      </c>
      <c r="CS26" s="78">
        <f t="shared" si="30"/>
        <v>0</v>
      </c>
      <c r="CT26" s="78">
        <f>IFERROR(VLOOKUP($B26,Китог!$A$3:$AL$68,CT$1,FALSE),"")</f>
        <v>0</v>
      </c>
      <c r="CU26" s="78">
        <f>IFERROR(VLOOKUP(CU$2&amp;"_"&amp;$B26,Лист4!$I$2:$M$141,5,FALSE),0)</f>
        <v>0</v>
      </c>
      <c r="CV26" s="78">
        <f t="shared" si="31"/>
        <v>0</v>
      </c>
      <c r="CW26" s="78">
        <f>IFERROR(VLOOKUP($B26,Китог!$A$3:$AL$68,CW$1,FALSE),"")</f>
        <v>0</v>
      </c>
      <c r="CX26" s="78">
        <f>IFERROR(VLOOKUP(CX$2&amp;"_"&amp;$B26,Лист4!$I$2:$M$141,5,FALSE),0)</f>
        <v>0</v>
      </c>
      <c r="CY26" s="78">
        <f t="shared" si="32"/>
        <v>0</v>
      </c>
      <c r="CZ26" s="78">
        <f>IFERROR(VLOOKUP($B26,Китог!$A$3:$AL$68,CZ$1,FALSE),"")</f>
        <v>0</v>
      </c>
      <c r="DA26" s="78">
        <f>IFERROR(VLOOKUP(DA$2&amp;"_"&amp;$B26,Лист4!$I$2:$M$141,5,FALSE),0)</f>
        <v>0</v>
      </c>
      <c r="DB26" s="78">
        <f t="shared" si="33"/>
        <v>0</v>
      </c>
      <c r="DC26" s="78">
        <f>IFERROR(VLOOKUP($B26,Китог!$A$3:$AL$68,DC$1,FALSE),"")</f>
        <v>0</v>
      </c>
      <c r="DD26" s="78">
        <f>IFERROR(VLOOKUP(DD$2&amp;"_"&amp;$B26,Лист4!$I$2:$M$141,5,FALSE),0)</f>
        <v>0</v>
      </c>
      <c r="DE26" s="78">
        <f t="shared" si="34"/>
        <v>0</v>
      </c>
      <c r="DF26" s="111">
        <f t="shared" si="35"/>
        <v>94.230769230769226</v>
      </c>
      <c r="DG26" s="111"/>
      <c r="DH26" s="111"/>
    </row>
    <row r="27" spans="1:112" s="75" customFormat="1" ht="15" customHeight="1" x14ac:dyDescent="0.25">
      <c r="A27" s="75" t="s">
        <v>207</v>
      </c>
      <c r="B27" s="75">
        <v>21</v>
      </c>
      <c r="C27" s="76">
        <v>21</v>
      </c>
      <c r="D27" s="77" t="s">
        <v>482</v>
      </c>
      <c r="E27" s="78">
        <v>0</v>
      </c>
      <c r="F27" s="78">
        <v>0</v>
      </c>
      <c r="G27" s="78">
        <v>0</v>
      </c>
      <c r="H27" s="78">
        <f>IFERROR(VLOOKUP($B27,Китог!$A$3:$AL$68,H$1,FALSE),"")</f>
        <v>0</v>
      </c>
      <c r="I27" s="78">
        <f>IFERROR(VLOOKUP(I$2&amp;"_"&amp;$B27,Лист4!$I$2:$M$141,5,FALSE),0)</f>
        <v>0</v>
      </c>
      <c r="J27" s="78">
        <f t="shared" si="1"/>
        <v>0</v>
      </c>
      <c r="K27" s="78">
        <f>IFERROR(VLOOKUP($B27,Китог!$A$3:$AL$68,K$1,FALSE),"")</f>
        <v>0</v>
      </c>
      <c r="L27" s="78">
        <f>IFERROR(VLOOKUP(L$2&amp;"_"&amp;$B27,Лист4!$I$2:$M$141,5,FALSE),0)</f>
        <v>0</v>
      </c>
      <c r="M27" s="78">
        <f t="shared" si="2"/>
        <v>0</v>
      </c>
      <c r="N27" s="78">
        <f>IFERROR(VLOOKUP($B27,Китог!$A$3:$AL$68,N$1,FALSE),"")</f>
        <v>0</v>
      </c>
      <c r="O27" s="78">
        <f>IFERROR(VLOOKUP(O$2&amp;"_"&amp;$B27,Лист4!$I$2:$M$141,5,FALSE),0)</f>
        <v>0</v>
      </c>
      <c r="P27" s="78">
        <f t="shared" si="3"/>
        <v>0</v>
      </c>
      <c r="Q27" s="78">
        <v>0</v>
      </c>
      <c r="R27" s="78">
        <f>IFERROR(VLOOKUP(R$2&amp;"_"&amp;$B27,Лист4!$I$2:$M$141,5,FALSE),0)</f>
        <v>0</v>
      </c>
      <c r="S27" s="78">
        <f t="shared" si="4"/>
        <v>0</v>
      </c>
      <c r="T27" s="78">
        <v>1</v>
      </c>
      <c r="U27" s="78">
        <v>1</v>
      </c>
      <c r="V27" s="78">
        <f t="shared" si="5"/>
        <v>100</v>
      </c>
      <c r="W27" s="78">
        <v>1</v>
      </c>
      <c r="X27" s="78">
        <v>1</v>
      </c>
      <c r="Y27" s="78">
        <f t="shared" si="6"/>
        <v>100</v>
      </c>
      <c r="Z27" s="78">
        <v>1</v>
      </c>
      <c r="AA27" s="78">
        <v>0.96</v>
      </c>
      <c r="AB27" s="78">
        <f t="shared" si="7"/>
        <v>98</v>
      </c>
      <c r="AC27" s="78">
        <f>IFERROR(VLOOKUP($B27,Китог!$A$3:$AL$68,AC$1,FALSE),"")</f>
        <v>0</v>
      </c>
      <c r="AD27" s="78">
        <f>IFERROR(VLOOKUP(AD$2&amp;"_"&amp;$B27,Лист4!$I$2:$M$141,5,FALSE),0)</f>
        <v>0</v>
      </c>
      <c r="AE27" s="78">
        <f t="shared" si="8"/>
        <v>0</v>
      </c>
      <c r="AF27" s="78">
        <v>1</v>
      </c>
      <c r="AG27" s="78">
        <v>1</v>
      </c>
      <c r="AH27" s="78">
        <f t="shared" si="9"/>
        <v>100</v>
      </c>
      <c r="AI27" s="78">
        <v>1</v>
      </c>
      <c r="AJ27" s="78">
        <v>0.98</v>
      </c>
      <c r="AK27" s="78">
        <f t="shared" si="10"/>
        <v>99</v>
      </c>
      <c r="AL27" s="78">
        <v>1</v>
      </c>
      <c r="AM27" s="78">
        <v>1</v>
      </c>
      <c r="AN27" s="78">
        <f t="shared" si="11"/>
        <v>100</v>
      </c>
      <c r="AO27" s="78">
        <f>IFERROR(VLOOKUP($B27,Китог!$A$3:$AL$68,AO$1,FALSE),"")</f>
        <v>0</v>
      </c>
      <c r="AP27" s="78">
        <f>IFERROR(VLOOKUP(AP$2&amp;"_"&amp;$B27,Лист4!$I$2:$M$141,5,FALSE),0)</f>
        <v>0</v>
      </c>
      <c r="AQ27" s="78">
        <f t="shared" si="12"/>
        <v>0</v>
      </c>
      <c r="AR27" s="78">
        <f>IFERROR(VLOOKUP($B27,Китог!$A$3:$AL$68,AR$1,FALSE),"")</f>
        <v>0</v>
      </c>
      <c r="AS27" s="78">
        <f>IFERROR(VLOOKUP(AS$2&amp;"_"&amp;$B27,Лист4!$I$2:$M$141,5,FALSE),0)</f>
        <v>0</v>
      </c>
      <c r="AT27" s="78">
        <f t="shared" si="13"/>
        <v>0</v>
      </c>
      <c r="AU27" s="78">
        <f>IFERROR(VLOOKUP($B27,Китог!$A$3:$AL$68,AU$1,FALSE),"")</f>
        <v>0</v>
      </c>
      <c r="AV27" s="78">
        <f>IFERROR(VLOOKUP(AV$2&amp;"_"&amp;$B27,Лист4!$I$2:$M$141,5,FALSE),0)</f>
        <v>0</v>
      </c>
      <c r="AW27" s="78">
        <f t="shared" si="14"/>
        <v>0</v>
      </c>
      <c r="AX27" s="78">
        <f>IFERROR(VLOOKUP($B27,Китог!$A$3:$AL$68,AX$1,FALSE),"")</f>
        <v>0</v>
      </c>
      <c r="AY27" s="78">
        <f>IFERROR(VLOOKUP(AY$2&amp;"_"&amp;$B27,Лист4!$I$2:$M$141,5,FALSE),0)</f>
        <v>0</v>
      </c>
      <c r="AZ27" s="78">
        <f t="shared" si="15"/>
        <v>0</v>
      </c>
      <c r="BA27" s="78">
        <f>IFERROR(VLOOKUP($B27,Китог!$A$3:$AL$68,BA$1,FALSE),"")</f>
        <v>0</v>
      </c>
      <c r="BB27" s="78">
        <f>IFERROR(VLOOKUP(BB$2&amp;"_"&amp;$B27,Лист4!$I$2:$M$141,5,FALSE),0)</f>
        <v>0</v>
      </c>
      <c r="BC27" s="78">
        <f t="shared" si="16"/>
        <v>0</v>
      </c>
      <c r="BD27" s="78">
        <f>IFERROR(VLOOKUP($B27,Китог!$A$3:$AL$68,BD$1,FALSE),"")</f>
        <v>0</v>
      </c>
      <c r="BE27" s="78">
        <f>IFERROR(VLOOKUP(BE$2&amp;"_"&amp;$B27,Лист4!$I$2:$M$141,5,FALSE),0)</f>
        <v>0</v>
      </c>
      <c r="BF27" s="78">
        <f t="shared" si="17"/>
        <v>0</v>
      </c>
      <c r="BG27" s="78">
        <f>IFERROR(VLOOKUP($B27,Китог!$A$3:$AL$68,BG$1,FALSE),"")</f>
        <v>0</v>
      </c>
      <c r="BH27" s="78">
        <f>IFERROR(VLOOKUP(BH$2&amp;"_"&amp;$B27,Лист4!$I$2:$M$141,5,FALSE),0)</f>
        <v>0</v>
      </c>
      <c r="BI27" s="78">
        <f t="shared" si="18"/>
        <v>0</v>
      </c>
      <c r="BJ27" s="78">
        <f>IFERROR(VLOOKUP($B27,Китог!$A$3:$AL$68,BJ$1,FALSE),"")</f>
        <v>0</v>
      </c>
      <c r="BK27" s="78">
        <f>IFERROR(VLOOKUP(BK$2&amp;"_"&amp;$B27,Лист4!$I$2:$M$141,5,FALSE),0)</f>
        <v>0</v>
      </c>
      <c r="BL27" s="78">
        <f t="shared" si="19"/>
        <v>0</v>
      </c>
      <c r="BM27" s="78">
        <f>IFERROR(VLOOKUP($B27,Китог!$A$3:$AL$68,BM$1,FALSE),"")</f>
        <v>0</v>
      </c>
      <c r="BN27" s="78">
        <f>IFERROR(VLOOKUP(BN$2&amp;"_"&amp;$B27,Лист4!$I$2:$M$141,5,FALSE),0)</f>
        <v>0</v>
      </c>
      <c r="BO27" s="78">
        <f t="shared" si="20"/>
        <v>0</v>
      </c>
      <c r="BP27" s="78">
        <f>IFERROR(VLOOKUP($B27,Китог!$A$3:$AL$68,BP$1,FALSE),"")</f>
        <v>0</v>
      </c>
      <c r="BQ27" s="78">
        <f>IFERROR(VLOOKUP(BQ$2&amp;"_"&amp;$B27,Лист4!$I$2:$M$141,5,FALSE),0)</f>
        <v>0</v>
      </c>
      <c r="BR27" s="78">
        <f t="shared" si="21"/>
        <v>0</v>
      </c>
      <c r="BS27" s="78">
        <f>IFERROR(VLOOKUP($B27,Китог!$A$3:$AL$68,BS$1,FALSE),"")</f>
        <v>0</v>
      </c>
      <c r="BT27" s="78">
        <f>IFERROR(VLOOKUP(BT$2&amp;"_"&amp;$B27,Лист4!$I$2:$M$141,5,FALSE),0)</f>
        <v>0</v>
      </c>
      <c r="BU27" s="78">
        <f t="shared" si="22"/>
        <v>0</v>
      </c>
      <c r="BV27" s="78">
        <f>IFERROR(VLOOKUP($B27,Китог!$A$3:$AL$68,BV$1,FALSE),"")</f>
        <v>0</v>
      </c>
      <c r="BW27" s="78">
        <f>IFERROR(VLOOKUP(BW$2&amp;"_"&amp;$B27,Лист4!$I$2:$M$141,5,FALSE),0)</f>
        <v>0</v>
      </c>
      <c r="BX27" s="78">
        <f t="shared" si="23"/>
        <v>0</v>
      </c>
      <c r="BY27" s="78">
        <f>IFERROR(VLOOKUP($B27,Китог!$A$3:$AL$68,BY$1,FALSE),"")</f>
        <v>0</v>
      </c>
      <c r="BZ27" s="78">
        <f>IFERROR(VLOOKUP(BZ$2&amp;"_"&amp;$B27,Лист4!$I$2:$M$141,5,FALSE),0)</f>
        <v>0</v>
      </c>
      <c r="CA27" s="78">
        <f t="shared" si="24"/>
        <v>0</v>
      </c>
      <c r="CB27" s="78">
        <f>IFERROR(VLOOKUP($B27,Китог!$A$3:$AL$68,CB$1,FALSE),"")</f>
        <v>0</v>
      </c>
      <c r="CC27" s="78">
        <f>IFERROR(VLOOKUP(CC$2&amp;"_"&amp;$B27,Лист4!$I$2:$M$141,5,FALSE),0)</f>
        <v>0</v>
      </c>
      <c r="CD27" s="78">
        <f t="shared" si="25"/>
        <v>0</v>
      </c>
      <c r="CE27" s="78">
        <f>IFERROR(VLOOKUP($B27,Китог!$A$3:$AL$68,CE$1,FALSE),"")</f>
        <v>0</v>
      </c>
      <c r="CF27" s="78">
        <f>IFERROR(VLOOKUP(CF$2&amp;"_"&amp;$B27,Лист4!$I$2:$M$141,5,FALSE),0)</f>
        <v>0</v>
      </c>
      <c r="CG27" s="78">
        <f t="shared" si="26"/>
        <v>0</v>
      </c>
      <c r="CH27" s="78">
        <f>IFERROR(VLOOKUP($B27,Китог!$A$3:$AL$68,CH$1,FALSE),"")</f>
        <v>0</v>
      </c>
      <c r="CI27" s="78">
        <f>IFERROR(VLOOKUP(CI$2&amp;"_"&amp;$B27,Лист4!$I$2:$M$141,5,FALSE),0)</f>
        <v>0</v>
      </c>
      <c r="CJ27" s="78">
        <f t="shared" si="27"/>
        <v>0</v>
      </c>
      <c r="CK27" s="78">
        <f>IFERROR(VLOOKUP($B27,Китог!$A$3:$AL$68,CK$1,FALSE),"")</f>
        <v>0</v>
      </c>
      <c r="CL27" s="78">
        <f>IFERROR(VLOOKUP(CL$2&amp;"_"&amp;$B27,Лист4!$I$2:$M$141,5,FALSE),0)</f>
        <v>0</v>
      </c>
      <c r="CM27" s="78">
        <f t="shared" si="28"/>
        <v>0</v>
      </c>
      <c r="CN27" s="78">
        <f>IFERROR(VLOOKUP($B27,Китог!$A$3:$AL$68,CN$1,FALSE),"")</f>
        <v>0</v>
      </c>
      <c r="CO27" s="78">
        <f>IFERROR(VLOOKUP(CO$2&amp;"_"&amp;$B27,Лист4!$I$2:$M$141,5,FALSE),0)</f>
        <v>0</v>
      </c>
      <c r="CP27" s="78">
        <f t="shared" si="29"/>
        <v>0</v>
      </c>
      <c r="CQ27" s="78">
        <f>IFERROR(VLOOKUP($B27,Китог!$A$3:$AL$68,CQ$1,FALSE),"")</f>
        <v>0</v>
      </c>
      <c r="CR27" s="78">
        <f>IFERROR(VLOOKUP(CR$2&amp;"_"&amp;$B27,Лист4!$I$2:$M$141,5,FALSE),0)</f>
        <v>0</v>
      </c>
      <c r="CS27" s="78">
        <f t="shared" si="30"/>
        <v>0</v>
      </c>
      <c r="CT27" s="78">
        <f>IFERROR(VLOOKUP($B27,Китог!$A$3:$AL$68,CT$1,FALSE),"")</f>
        <v>0</v>
      </c>
      <c r="CU27" s="78">
        <f>IFERROR(VLOOKUP(CU$2&amp;"_"&amp;$B27,Лист4!$I$2:$M$141,5,FALSE),0)</f>
        <v>0</v>
      </c>
      <c r="CV27" s="78">
        <f t="shared" si="31"/>
        <v>0</v>
      </c>
      <c r="CW27" s="78">
        <f>IFERROR(VLOOKUP($B27,Китог!$A$3:$AL$68,CW$1,FALSE),"")</f>
        <v>0</v>
      </c>
      <c r="CX27" s="78">
        <f>IFERROR(VLOOKUP(CX$2&amp;"_"&amp;$B27,Лист4!$I$2:$M$141,5,FALSE),0)</f>
        <v>0</v>
      </c>
      <c r="CY27" s="78">
        <f t="shared" si="32"/>
        <v>0</v>
      </c>
      <c r="CZ27" s="78">
        <f>IFERROR(VLOOKUP($B27,Китог!$A$3:$AL$68,CZ$1,FALSE),"")</f>
        <v>0</v>
      </c>
      <c r="DA27" s="78">
        <f>IFERROR(VLOOKUP(DA$2&amp;"_"&amp;$B27,Лист4!$I$2:$M$141,5,FALSE),0)</f>
        <v>0</v>
      </c>
      <c r="DB27" s="78">
        <f t="shared" si="33"/>
        <v>0</v>
      </c>
      <c r="DC27" s="78">
        <f>IFERROR(VLOOKUP($B27,Китог!$A$3:$AL$68,DC$1,FALSE),"")</f>
        <v>0</v>
      </c>
      <c r="DD27" s="78">
        <f>IFERROR(VLOOKUP(DD$2&amp;"_"&amp;$B27,Лист4!$I$2:$M$141,5,FALSE),0)</f>
        <v>0</v>
      </c>
      <c r="DE27" s="78">
        <f t="shared" si="34"/>
        <v>0</v>
      </c>
      <c r="DF27" s="111">
        <f t="shared" si="35"/>
        <v>99.5</v>
      </c>
      <c r="DG27" s="111"/>
      <c r="DH27" s="111"/>
    </row>
    <row r="28" spans="1:112" s="75" customFormat="1" ht="30" customHeight="1" x14ac:dyDescent="0.25">
      <c r="A28" s="75" t="s">
        <v>207</v>
      </c>
      <c r="B28" s="75">
        <v>22</v>
      </c>
      <c r="C28" s="76">
        <v>22</v>
      </c>
      <c r="D28" s="77" t="s">
        <v>486</v>
      </c>
      <c r="E28" s="78">
        <v>0</v>
      </c>
      <c r="F28" s="78">
        <v>0</v>
      </c>
      <c r="G28" s="78">
        <v>0</v>
      </c>
      <c r="H28" s="78">
        <f>IFERROR(VLOOKUP($B28,Китог!$A$3:$AL$68,H$1,FALSE),"")</f>
        <v>0</v>
      </c>
      <c r="I28" s="78">
        <f>IFERROR(VLOOKUP(I$2&amp;"_"&amp;$B28,Лист4!$I$2:$M$141,5,FALSE),0)</f>
        <v>0</v>
      </c>
      <c r="J28" s="78">
        <f t="shared" si="1"/>
        <v>0</v>
      </c>
      <c r="K28" s="78">
        <f>IFERROR(VLOOKUP($B28,Китог!$A$3:$AL$68,K$1,FALSE),"")</f>
        <v>0</v>
      </c>
      <c r="L28" s="78">
        <f>IFERROR(VLOOKUP(L$2&amp;"_"&amp;$B28,Лист4!$I$2:$M$141,5,FALSE),0)</f>
        <v>0</v>
      </c>
      <c r="M28" s="78">
        <f t="shared" si="2"/>
        <v>0</v>
      </c>
      <c r="N28" s="78">
        <v>1</v>
      </c>
      <c r="O28" s="78">
        <v>0.98</v>
      </c>
      <c r="P28" s="78">
        <f t="shared" si="3"/>
        <v>99</v>
      </c>
      <c r="Q28" s="78">
        <v>0</v>
      </c>
      <c r="R28" s="78">
        <f>IFERROR(VLOOKUP(R$2&amp;"_"&amp;$B28,Лист4!$I$2:$M$141,5,FALSE),0)</f>
        <v>0</v>
      </c>
      <c r="S28" s="78">
        <f t="shared" si="4"/>
        <v>0</v>
      </c>
      <c r="T28" s="78">
        <f>IFERROR(VLOOKUP($B28,Китог!$A$3:$AL$68,T$1,FALSE),"")</f>
        <v>0</v>
      </c>
      <c r="U28" s="78">
        <f>IFERROR(VLOOKUP(U$2&amp;"_"&amp;$B28,Лист4!$I$2:$M$141,5,FALSE),0)</f>
        <v>0</v>
      </c>
      <c r="V28" s="78">
        <f t="shared" si="5"/>
        <v>0</v>
      </c>
      <c r="W28" s="78">
        <f>IFERROR(VLOOKUP($B28,Китог!$A$3:$AL$68,W$1,FALSE),"")</f>
        <v>0</v>
      </c>
      <c r="X28" s="78">
        <f>IFERROR(VLOOKUP(X$2&amp;"_"&amp;$B28,Лист4!$I$2:$M$141,5,FALSE),0)</f>
        <v>0</v>
      </c>
      <c r="Y28" s="78">
        <f t="shared" si="6"/>
        <v>0</v>
      </c>
      <c r="Z28" s="78">
        <f>IFERROR(VLOOKUP($B28,Китог!$A$3:$AL$68,Z$1,FALSE),"")</f>
        <v>0</v>
      </c>
      <c r="AA28" s="78">
        <f>IFERROR(VLOOKUP(AA$2&amp;"_"&amp;$B28,Лист4!$I$2:$M$141,5,FALSE),0)</f>
        <v>0</v>
      </c>
      <c r="AB28" s="78">
        <f t="shared" si="7"/>
        <v>0</v>
      </c>
      <c r="AC28" s="78">
        <f>IFERROR(VLOOKUP($B28,Китог!$A$3:$AL$68,AC$1,FALSE),"")</f>
        <v>0</v>
      </c>
      <c r="AD28" s="78">
        <f>IFERROR(VLOOKUP(AD$2&amp;"_"&amp;$B28,Лист4!$I$2:$M$141,5,FALSE),0)</f>
        <v>0</v>
      </c>
      <c r="AE28" s="78">
        <f t="shared" si="8"/>
        <v>0</v>
      </c>
      <c r="AF28" s="78">
        <v>0</v>
      </c>
      <c r="AG28" s="78">
        <v>0</v>
      </c>
      <c r="AH28" s="78">
        <f t="shared" si="9"/>
        <v>0</v>
      </c>
      <c r="AI28" s="78">
        <f>IFERROR(VLOOKUP($B28,Китог!$A$3:$AL$68,AI$1,FALSE),"")</f>
        <v>0</v>
      </c>
      <c r="AJ28" s="78">
        <f>IFERROR(VLOOKUP(AJ$2&amp;"_"&amp;$B28,Лист4!$I$2:$M$141,5,FALSE),0)</f>
        <v>0</v>
      </c>
      <c r="AK28" s="78">
        <f t="shared" si="10"/>
        <v>0</v>
      </c>
      <c r="AL28" s="78">
        <f>IFERROR(VLOOKUP($B28,Китог!$A$3:$AL$68,AL$1,FALSE),"")</f>
        <v>0</v>
      </c>
      <c r="AM28" s="78">
        <f>IFERROR(VLOOKUP(AM$2&amp;"_"&amp;$B28,Лист4!$I$2:$M$141,5,FALSE),0)</f>
        <v>0</v>
      </c>
      <c r="AN28" s="78">
        <f t="shared" si="11"/>
        <v>0</v>
      </c>
      <c r="AO28" s="78">
        <f>IFERROR(VLOOKUP($B28,Китог!$A$3:$AL$68,AO$1,FALSE),"")</f>
        <v>0</v>
      </c>
      <c r="AP28" s="78">
        <f>IFERROR(VLOOKUP(AP$2&amp;"_"&amp;$B28,Лист4!$I$2:$M$141,5,FALSE),0)</f>
        <v>0</v>
      </c>
      <c r="AQ28" s="78">
        <f t="shared" si="12"/>
        <v>0</v>
      </c>
      <c r="AR28" s="78">
        <f>IFERROR(VLOOKUP($B28,Китог!$A$3:$AL$68,AR$1,FALSE),"")</f>
        <v>0</v>
      </c>
      <c r="AS28" s="78">
        <f>IFERROR(VLOOKUP(AS$2&amp;"_"&amp;$B28,Лист4!$I$2:$M$141,5,FALSE),0)</f>
        <v>0</v>
      </c>
      <c r="AT28" s="78">
        <f t="shared" si="13"/>
        <v>0</v>
      </c>
      <c r="AU28" s="78">
        <f>IFERROR(VLOOKUP($B28,Китог!$A$3:$AL$68,AU$1,FALSE),"")</f>
        <v>0</v>
      </c>
      <c r="AV28" s="78">
        <f>IFERROR(VLOOKUP(AV$2&amp;"_"&amp;$B28,Лист4!$I$2:$M$141,5,FALSE),0)</f>
        <v>0</v>
      </c>
      <c r="AW28" s="78">
        <f t="shared" si="14"/>
        <v>0</v>
      </c>
      <c r="AX28" s="78">
        <f>IFERROR(VLOOKUP($B28,Китог!$A$3:$AL$68,AX$1,FALSE),"")</f>
        <v>0</v>
      </c>
      <c r="AY28" s="78">
        <f>IFERROR(VLOOKUP(AY$2&amp;"_"&amp;$B28,Лист4!$I$2:$M$141,5,FALSE),0)</f>
        <v>0</v>
      </c>
      <c r="AZ28" s="78">
        <f t="shared" si="15"/>
        <v>0</v>
      </c>
      <c r="BA28" s="78">
        <f>IFERROR(VLOOKUP($B28,Китог!$A$3:$AL$68,BA$1,FALSE),"")</f>
        <v>0</v>
      </c>
      <c r="BB28" s="78">
        <f>IFERROR(VLOOKUP(BB$2&amp;"_"&amp;$B28,Лист4!$I$2:$M$141,5,FALSE),0)</f>
        <v>0</v>
      </c>
      <c r="BC28" s="78">
        <f t="shared" si="16"/>
        <v>0</v>
      </c>
      <c r="BD28" s="78">
        <f>IFERROR(VLOOKUP($B28,Китог!$A$3:$AL$68,BD$1,FALSE),"")</f>
        <v>0</v>
      </c>
      <c r="BE28" s="78">
        <f>IFERROR(VLOOKUP(BE$2&amp;"_"&amp;$B28,Лист4!$I$2:$M$141,5,FALSE),0)</f>
        <v>0</v>
      </c>
      <c r="BF28" s="78">
        <f t="shared" si="17"/>
        <v>0</v>
      </c>
      <c r="BG28" s="78">
        <f>IFERROR(VLOOKUP($B28,Китог!$A$3:$AL$68,BG$1,FALSE),"")</f>
        <v>0</v>
      </c>
      <c r="BH28" s="78">
        <f>IFERROR(VLOOKUP(BH$2&amp;"_"&amp;$B28,Лист4!$I$2:$M$141,5,FALSE),0)</f>
        <v>0</v>
      </c>
      <c r="BI28" s="78">
        <f t="shared" si="18"/>
        <v>0</v>
      </c>
      <c r="BJ28" s="78">
        <f>IFERROR(VLOOKUP($B28,Китог!$A$3:$AL$68,BJ$1,FALSE),"")</f>
        <v>0</v>
      </c>
      <c r="BK28" s="78">
        <f>IFERROR(VLOOKUP(BK$2&amp;"_"&amp;$B28,Лист4!$I$2:$M$141,5,FALSE),0)</f>
        <v>0</v>
      </c>
      <c r="BL28" s="78">
        <f t="shared" si="19"/>
        <v>0</v>
      </c>
      <c r="BM28" s="78">
        <f>IFERROR(VLOOKUP($B28,Китог!$A$3:$AL$68,BM$1,FALSE),"")</f>
        <v>0</v>
      </c>
      <c r="BN28" s="78">
        <f>IFERROR(VLOOKUP(BN$2&amp;"_"&amp;$B28,Лист4!$I$2:$M$141,5,FALSE),0)</f>
        <v>0</v>
      </c>
      <c r="BO28" s="78">
        <f t="shared" si="20"/>
        <v>0</v>
      </c>
      <c r="BP28" s="78">
        <f>IFERROR(VLOOKUP($B28,Китог!$A$3:$AL$68,BP$1,FALSE),"")</f>
        <v>0</v>
      </c>
      <c r="BQ28" s="78">
        <f>IFERROR(VLOOKUP(BQ$2&amp;"_"&amp;$B28,Лист4!$I$2:$M$141,5,FALSE),0)</f>
        <v>0</v>
      </c>
      <c r="BR28" s="78">
        <f t="shared" si="21"/>
        <v>0</v>
      </c>
      <c r="BS28" s="78">
        <f>IFERROR(VLOOKUP($B28,Китог!$A$3:$AL$68,BS$1,FALSE),"")</f>
        <v>0</v>
      </c>
      <c r="BT28" s="78">
        <f>IFERROR(VLOOKUP(BT$2&amp;"_"&amp;$B28,Лист4!$I$2:$M$141,5,FALSE),0)</f>
        <v>0</v>
      </c>
      <c r="BU28" s="78">
        <f t="shared" si="22"/>
        <v>0</v>
      </c>
      <c r="BV28" s="78">
        <f>IFERROR(VLOOKUP($B28,Китог!$A$3:$AL$68,BV$1,FALSE),"")</f>
        <v>0</v>
      </c>
      <c r="BW28" s="78">
        <f>IFERROR(VLOOKUP(BW$2&amp;"_"&amp;$B28,Лист4!$I$2:$M$141,5,FALSE),0)</f>
        <v>0</v>
      </c>
      <c r="BX28" s="78">
        <f t="shared" si="23"/>
        <v>0</v>
      </c>
      <c r="BY28" s="78">
        <f>IFERROR(VLOOKUP($B28,Китог!$A$3:$AL$68,BY$1,FALSE),"")</f>
        <v>0</v>
      </c>
      <c r="BZ28" s="78">
        <f>IFERROR(VLOOKUP(BZ$2&amp;"_"&amp;$B28,Лист4!$I$2:$M$141,5,FALSE),0)</f>
        <v>0</v>
      </c>
      <c r="CA28" s="78">
        <f t="shared" si="24"/>
        <v>0</v>
      </c>
      <c r="CB28" s="78">
        <f>IFERROR(VLOOKUP($B28,Китог!$A$3:$AL$68,CB$1,FALSE),"")</f>
        <v>0</v>
      </c>
      <c r="CC28" s="78">
        <f>IFERROR(VLOOKUP(CC$2&amp;"_"&amp;$B28,Лист4!$I$2:$M$141,5,FALSE),0)</f>
        <v>0</v>
      </c>
      <c r="CD28" s="78">
        <f t="shared" si="25"/>
        <v>0</v>
      </c>
      <c r="CE28" s="78">
        <f>IFERROR(VLOOKUP($B28,Китог!$A$3:$AL$68,CE$1,FALSE),"")</f>
        <v>0</v>
      </c>
      <c r="CF28" s="78">
        <f>IFERROR(VLOOKUP(CF$2&amp;"_"&amp;$B28,Лист4!$I$2:$M$141,5,FALSE),0)</f>
        <v>0</v>
      </c>
      <c r="CG28" s="78">
        <f t="shared" si="26"/>
        <v>0</v>
      </c>
      <c r="CH28" s="78">
        <f>IFERROR(VLOOKUP($B28,Китог!$A$3:$AL$68,CH$1,FALSE),"")</f>
        <v>0</v>
      </c>
      <c r="CI28" s="78">
        <f>IFERROR(VLOOKUP(CI$2&amp;"_"&amp;$B28,Лист4!$I$2:$M$141,5,FALSE),0)</f>
        <v>0</v>
      </c>
      <c r="CJ28" s="78">
        <f t="shared" si="27"/>
        <v>0</v>
      </c>
      <c r="CK28" s="78">
        <f>IFERROR(VLOOKUP($B28,Китог!$A$3:$AL$68,CK$1,FALSE),"")</f>
        <v>0</v>
      </c>
      <c r="CL28" s="78">
        <f>IFERROR(VLOOKUP(CL$2&amp;"_"&amp;$B28,Лист4!$I$2:$M$141,5,FALSE),0)</f>
        <v>0</v>
      </c>
      <c r="CM28" s="78">
        <f t="shared" si="28"/>
        <v>0</v>
      </c>
      <c r="CN28" s="78">
        <f>IFERROR(VLOOKUP($B28,Китог!$A$3:$AL$68,CN$1,FALSE),"")</f>
        <v>0</v>
      </c>
      <c r="CO28" s="78">
        <f>IFERROR(VLOOKUP(CO$2&amp;"_"&amp;$B28,Лист4!$I$2:$M$141,5,FALSE),0)</f>
        <v>0</v>
      </c>
      <c r="CP28" s="78">
        <f t="shared" si="29"/>
        <v>0</v>
      </c>
      <c r="CQ28" s="78">
        <f>IFERROR(VLOOKUP($B28,Китог!$A$3:$AL$68,CQ$1,FALSE),"")</f>
        <v>0</v>
      </c>
      <c r="CR28" s="78">
        <f>IFERROR(VLOOKUP(CR$2&amp;"_"&amp;$B28,Лист4!$I$2:$M$141,5,FALSE),0)</f>
        <v>0</v>
      </c>
      <c r="CS28" s="78">
        <f t="shared" si="30"/>
        <v>0</v>
      </c>
      <c r="CT28" s="78">
        <f>IFERROR(VLOOKUP($B28,Китог!$A$3:$AL$68,CT$1,FALSE),"")</f>
        <v>0</v>
      </c>
      <c r="CU28" s="78">
        <f>IFERROR(VLOOKUP(CU$2&amp;"_"&amp;$B28,Лист4!$I$2:$M$141,5,FALSE),0)</f>
        <v>0</v>
      </c>
      <c r="CV28" s="78">
        <f t="shared" si="31"/>
        <v>0</v>
      </c>
      <c r="CW28" s="78">
        <f>IFERROR(VLOOKUP($B28,Китог!$A$3:$AL$68,CW$1,FALSE),"")</f>
        <v>0</v>
      </c>
      <c r="CX28" s="78">
        <f>IFERROR(VLOOKUP(CX$2&amp;"_"&amp;$B28,Лист4!$I$2:$M$141,5,FALSE),0)</f>
        <v>0</v>
      </c>
      <c r="CY28" s="78">
        <f t="shared" si="32"/>
        <v>0</v>
      </c>
      <c r="CZ28" s="78">
        <f>IFERROR(VLOOKUP($B28,Китог!$A$3:$AL$68,CZ$1,FALSE),"")</f>
        <v>0</v>
      </c>
      <c r="DA28" s="78">
        <f>IFERROR(VLOOKUP(DA$2&amp;"_"&amp;$B28,Лист4!$I$2:$M$141,5,FALSE),0)</f>
        <v>0</v>
      </c>
      <c r="DB28" s="78">
        <f t="shared" si="33"/>
        <v>0</v>
      </c>
      <c r="DC28" s="78">
        <f>IFERROR(VLOOKUP($B28,Китог!$A$3:$AL$68,DC$1,FALSE),"")</f>
        <v>0</v>
      </c>
      <c r="DD28" s="78">
        <f>IFERROR(VLOOKUP(DD$2&amp;"_"&amp;$B28,Лист4!$I$2:$M$141,5,FALSE),0)</f>
        <v>0</v>
      </c>
      <c r="DE28" s="78">
        <f t="shared" si="34"/>
        <v>0</v>
      </c>
      <c r="DF28" s="111">
        <f t="shared" si="35"/>
        <v>99</v>
      </c>
      <c r="DG28" s="111"/>
      <c r="DH28" s="111"/>
    </row>
    <row r="29" spans="1:112" s="75" customFormat="1" ht="60" customHeight="1" x14ac:dyDescent="0.25">
      <c r="A29" s="75" t="s">
        <v>207</v>
      </c>
      <c r="B29" s="75">
        <v>23</v>
      </c>
      <c r="C29" s="76">
        <v>23</v>
      </c>
      <c r="D29" s="77" t="s">
        <v>561</v>
      </c>
      <c r="E29" s="78">
        <v>0</v>
      </c>
      <c r="F29" s="78">
        <v>0</v>
      </c>
      <c r="G29" s="78">
        <v>0</v>
      </c>
      <c r="H29" s="78">
        <f>IFERROR(VLOOKUP($B29,Китог!$A$3:$AL$68,H$1,FALSE),"")</f>
        <v>0</v>
      </c>
      <c r="I29" s="78">
        <f>IFERROR(VLOOKUP(I$2&amp;"_"&amp;$B29,Лист4!$I$2:$M$141,5,FALSE),0)</f>
        <v>0</v>
      </c>
      <c r="J29" s="78">
        <f t="shared" si="1"/>
        <v>0</v>
      </c>
      <c r="K29" s="78">
        <f>IFERROR(VLOOKUP($B29,Китог!$A$3:$AL$68,K$1,FALSE),"")</f>
        <v>0</v>
      </c>
      <c r="L29" s="78">
        <f>IFERROR(VLOOKUP(L$2&amp;"_"&amp;$B29,Лист4!$I$2:$M$141,5,FALSE),0)</f>
        <v>0</v>
      </c>
      <c r="M29" s="78">
        <f t="shared" si="2"/>
        <v>0</v>
      </c>
      <c r="N29" s="78">
        <v>0</v>
      </c>
      <c r="O29" s="78">
        <v>0</v>
      </c>
      <c r="P29" s="78">
        <f t="shared" si="3"/>
        <v>0</v>
      </c>
      <c r="Q29" s="78">
        <v>0</v>
      </c>
      <c r="R29" s="78">
        <f>IFERROR(VLOOKUP(R$2&amp;"_"&amp;$B29,Лист4!$I$2:$M$141,5,FALSE),0)</f>
        <v>0</v>
      </c>
      <c r="S29" s="78">
        <f t="shared" si="4"/>
        <v>0</v>
      </c>
      <c r="T29" s="78">
        <v>1</v>
      </c>
      <c r="U29" s="78">
        <v>1</v>
      </c>
      <c r="V29" s="78">
        <f t="shared" si="5"/>
        <v>100</v>
      </c>
      <c r="W29" s="78">
        <v>1</v>
      </c>
      <c r="X29" s="78">
        <v>1</v>
      </c>
      <c r="Y29" s="78">
        <f t="shared" si="6"/>
        <v>100</v>
      </c>
      <c r="Z29" s="78">
        <v>1</v>
      </c>
      <c r="AA29" s="78">
        <v>1</v>
      </c>
      <c r="AB29" s="78">
        <f t="shared" si="7"/>
        <v>100</v>
      </c>
      <c r="AC29" s="78">
        <f>IFERROR(VLOOKUP($B29,Китог!$A$3:$AL$68,AC$1,FALSE),"")</f>
        <v>0</v>
      </c>
      <c r="AD29" s="78">
        <f>IFERROR(VLOOKUP(AD$2&amp;"_"&amp;$B29,Лист4!$I$2:$M$141,5,FALSE),0)</f>
        <v>0</v>
      </c>
      <c r="AE29" s="78">
        <f t="shared" si="8"/>
        <v>0</v>
      </c>
      <c r="AF29" s="78">
        <v>0</v>
      </c>
      <c r="AG29" s="78">
        <v>0</v>
      </c>
      <c r="AH29" s="78">
        <f t="shared" si="9"/>
        <v>0</v>
      </c>
      <c r="AI29" s="78">
        <v>0</v>
      </c>
      <c r="AJ29" s="78">
        <v>0</v>
      </c>
      <c r="AK29" s="78">
        <f t="shared" si="10"/>
        <v>0</v>
      </c>
      <c r="AL29" s="78">
        <f>IFERROR(VLOOKUP($B29,Китог!$A$3:$AL$68,AL$1,FALSE),"")</f>
        <v>0</v>
      </c>
      <c r="AM29" s="78">
        <f>IFERROR(VLOOKUP(AM$2&amp;"_"&amp;$B29,Лист4!$I$2:$M$141,5,FALSE),0)</f>
        <v>0</v>
      </c>
      <c r="AN29" s="78">
        <f t="shared" si="11"/>
        <v>0</v>
      </c>
      <c r="AO29" s="78">
        <f>IFERROR(VLOOKUP($B29,Китог!$A$3:$AL$68,AO$1,FALSE),"")</f>
        <v>0</v>
      </c>
      <c r="AP29" s="78">
        <f>IFERROR(VLOOKUP(AP$2&amp;"_"&amp;$B29,Лист4!$I$2:$M$141,5,FALSE),0)</f>
        <v>0</v>
      </c>
      <c r="AQ29" s="78">
        <f t="shared" si="12"/>
        <v>0</v>
      </c>
      <c r="AR29" s="78">
        <f>IFERROR(VLOOKUP($B29,Китог!$A$3:$AL$68,AR$1,FALSE),"")</f>
        <v>0</v>
      </c>
      <c r="AS29" s="78">
        <f>IFERROR(VLOOKUP(AS$2&amp;"_"&amp;$B29,Лист4!$I$2:$M$141,5,FALSE),0)</f>
        <v>0</v>
      </c>
      <c r="AT29" s="78">
        <f t="shared" si="13"/>
        <v>0</v>
      </c>
      <c r="AU29" s="78">
        <f>IFERROR(VLOOKUP($B29,Китог!$A$3:$AL$68,AU$1,FALSE),"")</f>
        <v>0</v>
      </c>
      <c r="AV29" s="78">
        <f>IFERROR(VLOOKUP(AV$2&amp;"_"&amp;$B29,Лист4!$I$2:$M$141,5,FALSE),0)</f>
        <v>0</v>
      </c>
      <c r="AW29" s="78">
        <f t="shared" si="14"/>
        <v>0</v>
      </c>
      <c r="AX29" s="78">
        <f>IFERROR(VLOOKUP($B29,Китог!$A$3:$AL$68,AX$1,FALSE),"")</f>
        <v>0</v>
      </c>
      <c r="AY29" s="78">
        <f>IFERROR(VLOOKUP(AY$2&amp;"_"&amp;$B29,Лист4!$I$2:$M$141,5,FALSE),0)</f>
        <v>0</v>
      </c>
      <c r="AZ29" s="78">
        <f t="shared" si="15"/>
        <v>0</v>
      </c>
      <c r="BA29" s="78">
        <f>IFERROR(VLOOKUP($B29,Китог!$A$3:$AL$68,BA$1,FALSE),"")</f>
        <v>0</v>
      </c>
      <c r="BB29" s="78">
        <f>IFERROR(VLOOKUP(BB$2&amp;"_"&amp;$B29,Лист4!$I$2:$M$141,5,FALSE),0)</f>
        <v>0</v>
      </c>
      <c r="BC29" s="78">
        <f t="shared" si="16"/>
        <v>0</v>
      </c>
      <c r="BD29" s="78">
        <f>IFERROR(VLOOKUP($B29,Китог!$A$3:$AL$68,BD$1,FALSE),"")</f>
        <v>0</v>
      </c>
      <c r="BE29" s="78">
        <f>IFERROR(VLOOKUP(BE$2&amp;"_"&amp;$B29,Лист4!$I$2:$M$141,5,FALSE),0)</f>
        <v>0</v>
      </c>
      <c r="BF29" s="78">
        <f t="shared" si="17"/>
        <v>0</v>
      </c>
      <c r="BG29" s="78">
        <f>IFERROR(VLOOKUP($B29,Китог!$A$3:$AL$68,BG$1,FALSE),"")</f>
        <v>0</v>
      </c>
      <c r="BH29" s="78">
        <f>IFERROR(VLOOKUP(BH$2&amp;"_"&amp;$B29,Лист4!$I$2:$M$141,5,FALSE),0)</f>
        <v>0</v>
      </c>
      <c r="BI29" s="78">
        <f t="shared" si="18"/>
        <v>0</v>
      </c>
      <c r="BJ29" s="78">
        <f>IFERROR(VLOOKUP($B29,Китог!$A$3:$AL$68,BJ$1,FALSE),"")</f>
        <v>0</v>
      </c>
      <c r="BK29" s="78">
        <f>IFERROR(VLOOKUP(BK$2&amp;"_"&amp;$B29,Лист4!$I$2:$M$141,5,FALSE),0)</f>
        <v>0</v>
      </c>
      <c r="BL29" s="78">
        <f t="shared" si="19"/>
        <v>0</v>
      </c>
      <c r="BM29" s="78">
        <f>IFERROR(VLOOKUP($B29,Китог!$A$3:$AL$68,BM$1,FALSE),"")</f>
        <v>0</v>
      </c>
      <c r="BN29" s="78">
        <f>IFERROR(VLOOKUP(BN$2&amp;"_"&amp;$B29,Лист4!$I$2:$M$141,5,FALSE),0)</f>
        <v>0</v>
      </c>
      <c r="BO29" s="78">
        <f t="shared" si="20"/>
        <v>0</v>
      </c>
      <c r="BP29" s="78">
        <f>IFERROR(VLOOKUP($B29,Китог!$A$3:$AL$68,BP$1,FALSE),"")</f>
        <v>0</v>
      </c>
      <c r="BQ29" s="78">
        <f>IFERROR(VLOOKUP(BQ$2&amp;"_"&amp;$B29,Лист4!$I$2:$M$141,5,FALSE),0)</f>
        <v>0</v>
      </c>
      <c r="BR29" s="78">
        <f t="shared" si="21"/>
        <v>0</v>
      </c>
      <c r="BS29" s="78">
        <f>IFERROR(VLOOKUP($B29,Китог!$A$3:$AL$68,BS$1,FALSE),"")</f>
        <v>0</v>
      </c>
      <c r="BT29" s="78">
        <f>IFERROR(VLOOKUP(BT$2&amp;"_"&amp;$B29,Лист4!$I$2:$M$141,5,FALSE),0)</f>
        <v>0</v>
      </c>
      <c r="BU29" s="78">
        <f t="shared" si="22"/>
        <v>0</v>
      </c>
      <c r="BV29" s="78">
        <f>IFERROR(VLOOKUP($B29,Китог!$A$3:$AL$68,BV$1,FALSE),"")</f>
        <v>0</v>
      </c>
      <c r="BW29" s="78">
        <f>IFERROR(VLOOKUP(BW$2&amp;"_"&amp;$B29,Лист4!$I$2:$M$141,5,FALSE),0)</f>
        <v>0</v>
      </c>
      <c r="BX29" s="78">
        <f t="shared" si="23"/>
        <v>0</v>
      </c>
      <c r="BY29" s="78">
        <f>IFERROR(VLOOKUP($B29,Китог!$A$3:$AL$68,BY$1,FALSE),"")</f>
        <v>0</v>
      </c>
      <c r="BZ29" s="78">
        <f>IFERROR(VLOOKUP(BZ$2&amp;"_"&amp;$B29,Лист4!$I$2:$M$141,5,FALSE),0)</f>
        <v>0</v>
      </c>
      <c r="CA29" s="78">
        <f t="shared" si="24"/>
        <v>0</v>
      </c>
      <c r="CB29" s="78">
        <f>IFERROR(VLOOKUP($B29,Китог!$A$3:$AL$68,CB$1,FALSE),"")</f>
        <v>0</v>
      </c>
      <c r="CC29" s="78">
        <f>IFERROR(VLOOKUP(CC$2&amp;"_"&amp;$B29,Лист4!$I$2:$M$141,5,FALSE),0)</f>
        <v>0</v>
      </c>
      <c r="CD29" s="78">
        <f t="shared" si="25"/>
        <v>0</v>
      </c>
      <c r="CE29" s="78">
        <f>IFERROR(VLOOKUP($B29,Китог!$A$3:$AL$68,CE$1,FALSE),"")</f>
        <v>0</v>
      </c>
      <c r="CF29" s="78">
        <f>IFERROR(VLOOKUP(CF$2&amp;"_"&amp;$B29,Лист4!$I$2:$M$141,5,FALSE),0)</f>
        <v>0</v>
      </c>
      <c r="CG29" s="78">
        <f t="shared" si="26"/>
        <v>0</v>
      </c>
      <c r="CH29" s="78">
        <f>IFERROR(VLOOKUP($B29,Китог!$A$3:$AL$68,CH$1,FALSE),"")</f>
        <v>0</v>
      </c>
      <c r="CI29" s="78">
        <f>IFERROR(VLOOKUP(CI$2&amp;"_"&amp;$B29,Лист4!$I$2:$M$141,5,FALSE),0)</f>
        <v>0</v>
      </c>
      <c r="CJ29" s="78">
        <f t="shared" si="27"/>
        <v>0</v>
      </c>
      <c r="CK29" s="78">
        <f>IFERROR(VLOOKUP($B29,Китог!$A$3:$AL$68,CK$1,FALSE),"")</f>
        <v>0</v>
      </c>
      <c r="CL29" s="78">
        <f>IFERROR(VLOOKUP(CL$2&amp;"_"&amp;$B29,Лист4!$I$2:$M$141,5,FALSE),0)</f>
        <v>0</v>
      </c>
      <c r="CM29" s="78">
        <f t="shared" si="28"/>
        <v>0</v>
      </c>
      <c r="CN29" s="78">
        <f>IFERROR(VLOOKUP($B29,Китог!$A$3:$AL$68,CN$1,FALSE),"")</f>
        <v>0</v>
      </c>
      <c r="CO29" s="78">
        <f>IFERROR(VLOOKUP(CO$2&amp;"_"&amp;$B29,Лист4!$I$2:$M$141,5,FALSE),0)</f>
        <v>0</v>
      </c>
      <c r="CP29" s="78">
        <f t="shared" si="29"/>
        <v>0</v>
      </c>
      <c r="CQ29" s="78">
        <f>IFERROR(VLOOKUP($B29,Китог!$A$3:$AL$68,CQ$1,FALSE),"")</f>
        <v>0</v>
      </c>
      <c r="CR29" s="78">
        <f>IFERROR(VLOOKUP(CR$2&amp;"_"&amp;$B29,Лист4!$I$2:$M$141,5,FALSE),0)</f>
        <v>0</v>
      </c>
      <c r="CS29" s="78">
        <f t="shared" si="30"/>
        <v>0</v>
      </c>
      <c r="CT29" s="78">
        <v>0</v>
      </c>
      <c r="CU29" s="78">
        <f>IFERROR(VLOOKUP(CU$2&amp;"_"&amp;$B29,Лист4!$I$2:$M$141,5,FALSE),0)</f>
        <v>0</v>
      </c>
      <c r="CV29" s="78">
        <f t="shared" si="31"/>
        <v>0</v>
      </c>
      <c r="CW29" s="78">
        <f>IFERROR(VLOOKUP($B29,Китог!$A$3:$AL$68,CW$1,FALSE),"")</f>
        <v>0</v>
      </c>
      <c r="CX29" s="78">
        <f>IFERROR(VLOOKUP(CX$2&amp;"_"&amp;$B29,Лист4!$I$2:$M$141,5,FALSE),0)</f>
        <v>0</v>
      </c>
      <c r="CY29" s="78">
        <f t="shared" si="32"/>
        <v>0</v>
      </c>
      <c r="CZ29" s="78">
        <f>IFERROR(VLOOKUP($B29,Китог!$A$3:$AL$68,CZ$1,FALSE),"")</f>
        <v>0</v>
      </c>
      <c r="DA29" s="78">
        <f>IFERROR(VLOOKUP(DA$2&amp;"_"&amp;$B29,Лист4!$I$2:$M$141,5,FALSE),0)</f>
        <v>0</v>
      </c>
      <c r="DB29" s="78">
        <f t="shared" si="33"/>
        <v>0</v>
      </c>
      <c r="DC29" s="78">
        <f>IFERROR(VLOOKUP($B29,Китог!$A$3:$AL$68,DC$1,FALSE),"")</f>
        <v>0</v>
      </c>
      <c r="DD29" s="78">
        <f>IFERROR(VLOOKUP(DD$2&amp;"_"&amp;$B29,Лист4!$I$2:$M$141,5,FALSE),0)</f>
        <v>0</v>
      </c>
      <c r="DE29" s="78">
        <f t="shared" si="34"/>
        <v>0</v>
      </c>
      <c r="DF29" s="111">
        <f t="shared" si="35"/>
        <v>100</v>
      </c>
      <c r="DG29" s="111"/>
      <c r="DH29" s="111"/>
    </row>
    <row r="30" spans="1:112" s="75" customFormat="1" ht="15" customHeight="1" x14ac:dyDescent="0.25">
      <c r="A30" s="75" t="s">
        <v>207</v>
      </c>
      <c r="B30" s="75">
        <v>24</v>
      </c>
      <c r="C30" s="76">
        <v>24</v>
      </c>
      <c r="D30" s="77" t="s">
        <v>486</v>
      </c>
      <c r="E30" s="78">
        <v>0</v>
      </c>
      <c r="F30" s="78">
        <v>0</v>
      </c>
      <c r="G30" s="78">
        <v>0</v>
      </c>
      <c r="H30" s="78">
        <f>IFERROR(VLOOKUP($B30,Китог!$A$3:$AL$68,H$1,FALSE),"")</f>
        <v>0</v>
      </c>
      <c r="I30" s="78">
        <f>IFERROR(VLOOKUP(I$2&amp;"_"&amp;$B30,Лист4!$I$2:$M$141,5,FALSE),0)</f>
        <v>0</v>
      </c>
      <c r="J30" s="78">
        <f t="shared" si="1"/>
        <v>0</v>
      </c>
      <c r="K30" s="78">
        <f>IFERROR(VLOOKUP($B30,Китог!$A$3:$AL$68,K$1,FALSE),"")</f>
        <v>0</v>
      </c>
      <c r="L30" s="78">
        <f>IFERROR(VLOOKUP(L$2&amp;"_"&amp;$B30,Лист4!$I$2:$M$141,5,FALSE),0)</f>
        <v>0</v>
      </c>
      <c r="M30" s="78">
        <f t="shared" si="2"/>
        <v>0</v>
      </c>
      <c r="N30" s="78">
        <v>0.92</v>
      </c>
      <c r="O30" s="78">
        <v>1</v>
      </c>
      <c r="P30" s="78">
        <f t="shared" si="3"/>
        <v>96</v>
      </c>
      <c r="Q30" s="78">
        <v>0</v>
      </c>
      <c r="R30" s="78">
        <f>IFERROR(VLOOKUP(R$2&amp;"_"&amp;$B30,Лист4!$I$2:$M$141,5,FALSE),0)</f>
        <v>0</v>
      </c>
      <c r="S30" s="78">
        <f t="shared" si="4"/>
        <v>0</v>
      </c>
      <c r="T30" s="78">
        <f>IFERROR(VLOOKUP($B30,Китог!$A$3:$AL$68,T$1,FALSE),"")</f>
        <v>0</v>
      </c>
      <c r="U30" s="78">
        <f>IFERROR(VLOOKUP(U$2&amp;"_"&amp;$B30,Лист4!$I$2:$M$141,5,FALSE),0)</f>
        <v>0</v>
      </c>
      <c r="V30" s="78">
        <f t="shared" si="5"/>
        <v>0</v>
      </c>
      <c r="W30" s="78">
        <f>IFERROR(VLOOKUP($B30,Китог!$A$3:$AL$68,W$1,FALSE),"")</f>
        <v>0</v>
      </c>
      <c r="X30" s="78">
        <f>IFERROR(VLOOKUP(X$2&amp;"_"&amp;$B30,Лист4!$I$2:$M$141,5,FALSE),0)</f>
        <v>0</v>
      </c>
      <c r="Y30" s="78">
        <f t="shared" si="6"/>
        <v>0</v>
      </c>
      <c r="Z30" s="78">
        <v>0</v>
      </c>
      <c r="AA30" s="78">
        <v>0</v>
      </c>
      <c r="AB30" s="78">
        <f t="shared" si="7"/>
        <v>0</v>
      </c>
      <c r="AC30" s="78">
        <f>IFERROR(VLOOKUP($B30,Китог!$A$3:$AL$68,AC$1,FALSE),"")</f>
        <v>0</v>
      </c>
      <c r="AD30" s="78">
        <f>IFERROR(VLOOKUP(AD$2&amp;"_"&amp;$B30,Лист4!$I$2:$M$141,5,FALSE),0)</f>
        <v>0</v>
      </c>
      <c r="AE30" s="78">
        <f t="shared" si="8"/>
        <v>0</v>
      </c>
      <c r="AF30" s="78">
        <v>0</v>
      </c>
      <c r="AG30" s="78">
        <v>0</v>
      </c>
      <c r="AH30" s="78">
        <f t="shared" si="9"/>
        <v>0</v>
      </c>
      <c r="AI30" s="78">
        <v>0</v>
      </c>
      <c r="AJ30" s="78">
        <v>0</v>
      </c>
      <c r="AK30" s="78">
        <f t="shared" si="10"/>
        <v>0</v>
      </c>
      <c r="AL30" s="78">
        <f>IFERROR(VLOOKUP($B30,Китог!$A$3:$AL$68,AL$1,FALSE),"")</f>
        <v>0</v>
      </c>
      <c r="AM30" s="78">
        <f>IFERROR(VLOOKUP(AM$2&amp;"_"&amp;$B30,Лист4!$I$2:$M$141,5,FALSE),0)</f>
        <v>0</v>
      </c>
      <c r="AN30" s="78">
        <f t="shared" si="11"/>
        <v>0</v>
      </c>
      <c r="AO30" s="78">
        <f>IFERROR(VLOOKUP($B30,Китог!$A$3:$AL$68,AO$1,FALSE),"")</f>
        <v>0</v>
      </c>
      <c r="AP30" s="78">
        <f>IFERROR(VLOOKUP(AP$2&amp;"_"&amp;$B30,Лист4!$I$2:$M$141,5,FALSE),0)</f>
        <v>0</v>
      </c>
      <c r="AQ30" s="78">
        <f t="shared" si="12"/>
        <v>0</v>
      </c>
      <c r="AR30" s="78">
        <f>IFERROR(VLOOKUP($B30,Китог!$A$3:$AL$68,AR$1,FALSE),"")</f>
        <v>0</v>
      </c>
      <c r="AS30" s="78">
        <f>IFERROR(VLOOKUP(AS$2&amp;"_"&amp;$B30,Лист4!$I$2:$M$141,5,FALSE),0)</f>
        <v>0</v>
      </c>
      <c r="AT30" s="78">
        <f t="shared" si="13"/>
        <v>0</v>
      </c>
      <c r="AU30" s="78">
        <f>IFERROR(VLOOKUP($B30,Китог!$A$3:$AL$68,AU$1,FALSE),"")</f>
        <v>0</v>
      </c>
      <c r="AV30" s="78">
        <f>IFERROR(VLOOKUP(AV$2&amp;"_"&amp;$B30,Лист4!$I$2:$M$141,5,FALSE),0)</f>
        <v>0</v>
      </c>
      <c r="AW30" s="78">
        <f t="shared" si="14"/>
        <v>0</v>
      </c>
      <c r="AX30" s="78">
        <f>IFERROR(VLOOKUP($B30,Китог!$A$3:$AL$68,AX$1,FALSE),"")</f>
        <v>0</v>
      </c>
      <c r="AY30" s="78">
        <f>IFERROR(VLOOKUP(AY$2&amp;"_"&amp;$B30,Лист4!$I$2:$M$141,5,FALSE),0)</f>
        <v>0</v>
      </c>
      <c r="AZ30" s="78">
        <f t="shared" si="15"/>
        <v>0</v>
      </c>
      <c r="BA30" s="78">
        <f>IFERROR(VLOOKUP($B30,Китог!$A$3:$AL$68,BA$1,FALSE),"")</f>
        <v>0</v>
      </c>
      <c r="BB30" s="78">
        <f>IFERROR(VLOOKUP(BB$2&amp;"_"&amp;$B30,Лист4!$I$2:$M$141,5,FALSE),0)</f>
        <v>0</v>
      </c>
      <c r="BC30" s="78">
        <f t="shared" si="16"/>
        <v>0</v>
      </c>
      <c r="BD30" s="78">
        <f>IFERROR(VLOOKUP($B30,Китог!$A$3:$AL$68,BD$1,FALSE),"")</f>
        <v>0</v>
      </c>
      <c r="BE30" s="78">
        <f>IFERROR(VLOOKUP(BE$2&amp;"_"&amp;$B30,Лист4!$I$2:$M$141,5,FALSE),0)</f>
        <v>0</v>
      </c>
      <c r="BF30" s="78">
        <f t="shared" si="17"/>
        <v>0</v>
      </c>
      <c r="BG30" s="78">
        <f>IFERROR(VLOOKUP($B30,Китог!$A$3:$AL$68,BG$1,FALSE),"")</f>
        <v>0</v>
      </c>
      <c r="BH30" s="78">
        <f>IFERROR(VLOOKUP(BH$2&amp;"_"&amp;$B30,Лист4!$I$2:$M$141,5,FALSE),0)</f>
        <v>0</v>
      </c>
      <c r="BI30" s="78">
        <f t="shared" si="18"/>
        <v>0</v>
      </c>
      <c r="BJ30" s="78">
        <f>IFERROR(VLOOKUP($B30,Китог!$A$3:$AL$68,BJ$1,FALSE),"")</f>
        <v>0</v>
      </c>
      <c r="BK30" s="78">
        <f>IFERROR(VLOOKUP(BK$2&amp;"_"&amp;$B30,Лист4!$I$2:$M$141,5,FALSE),0)</f>
        <v>0</v>
      </c>
      <c r="BL30" s="78">
        <f t="shared" si="19"/>
        <v>0</v>
      </c>
      <c r="BM30" s="78">
        <f>IFERROR(VLOOKUP($B30,Китог!$A$3:$AL$68,BM$1,FALSE),"")</f>
        <v>0</v>
      </c>
      <c r="BN30" s="78">
        <f>IFERROR(VLOOKUP(BN$2&amp;"_"&amp;$B30,Лист4!$I$2:$M$141,5,FALSE),0)</f>
        <v>0</v>
      </c>
      <c r="BO30" s="78">
        <f t="shared" si="20"/>
        <v>0</v>
      </c>
      <c r="BP30" s="78">
        <f>IFERROR(VLOOKUP($B30,Китог!$A$3:$AL$68,BP$1,FALSE),"")</f>
        <v>0</v>
      </c>
      <c r="BQ30" s="78">
        <f>IFERROR(VLOOKUP(BQ$2&amp;"_"&amp;$B30,Лист4!$I$2:$M$141,5,FALSE),0)</f>
        <v>0</v>
      </c>
      <c r="BR30" s="78">
        <f t="shared" si="21"/>
        <v>0</v>
      </c>
      <c r="BS30" s="78">
        <f>IFERROR(VLOOKUP($B30,Китог!$A$3:$AL$68,BS$1,FALSE),"")</f>
        <v>0</v>
      </c>
      <c r="BT30" s="78">
        <f>IFERROR(VLOOKUP(BT$2&amp;"_"&amp;$B30,Лист4!$I$2:$M$141,5,FALSE),0)</f>
        <v>0</v>
      </c>
      <c r="BU30" s="78">
        <f t="shared" si="22"/>
        <v>0</v>
      </c>
      <c r="BV30" s="78">
        <f>IFERROR(VLOOKUP($B30,Китог!$A$3:$AL$68,BV$1,FALSE),"")</f>
        <v>0</v>
      </c>
      <c r="BW30" s="78">
        <f>IFERROR(VLOOKUP(BW$2&amp;"_"&amp;$B30,Лист4!$I$2:$M$141,5,FALSE),0)</f>
        <v>0</v>
      </c>
      <c r="BX30" s="78">
        <f t="shared" si="23"/>
        <v>0</v>
      </c>
      <c r="BY30" s="78">
        <f>IFERROR(VLOOKUP($B30,Китог!$A$3:$AL$68,BY$1,FALSE),"")</f>
        <v>0</v>
      </c>
      <c r="BZ30" s="78">
        <f>IFERROR(VLOOKUP(BZ$2&amp;"_"&amp;$B30,Лист4!$I$2:$M$141,5,FALSE),0)</f>
        <v>0</v>
      </c>
      <c r="CA30" s="78">
        <f t="shared" si="24"/>
        <v>0</v>
      </c>
      <c r="CB30" s="78">
        <f>IFERROR(VLOOKUP($B30,Китог!$A$3:$AL$68,CB$1,FALSE),"")</f>
        <v>0</v>
      </c>
      <c r="CC30" s="78">
        <f>IFERROR(VLOOKUP(CC$2&amp;"_"&amp;$B30,Лист4!$I$2:$M$141,5,FALSE),0)</f>
        <v>0</v>
      </c>
      <c r="CD30" s="78">
        <f t="shared" si="25"/>
        <v>0</v>
      </c>
      <c r="CE30" s="78">
        <f>IFERROR(VLOOKUP($B30,Китог!$A$3:$AL$68,CE$1,FALSE),"")</f>
        <v>0</v>
      </c>
      <c r="CF30" s="78">
        <f>IFERROR(VLOOKUP(CF$2&amp;"_"&amp;$B30,Лист4!$I$2:$M$141,5,FALSE),0)</f>
        <v>0</v>
      </c>
      <c r="CG30" s="78">
        <f t="shared" si="26"/>
        <v>0</v>
      </c>
      <c r="CH30" s="78">
        <f>IFERROR(VLOOKUP($B30,Китог!$A$3:$AL$68,CH$1,FALSE),"")</f>
        <v>0</v>
      </c>
      <c r="CI30" s="78">
        <f>IFERROR(VLOOKUP(CI$2&amp;"_"&amp;$B30,Лист4!$I$2:$M$141,5,FALSE),0)</f>
        <v>0</v>
      </c>
      <c r="CJ30" s="78">
        <f t="shared" si="27"/>
        <v>0</v>
      </c>
      <c r="CK30" s="78">
        <f>IFERROR(VLOOKUP($B30,Китог!$A$3:$AL$68,CK$1,FALSE),"")</f>
        <v>0</v>
      </c>
      <c r="CL30" s="78">
        <f>IFERROR(VLOOKUP(CL$2&amp;"_"&amp;$B30,Лист4!$I$2:$M$141,5,FALSE),0)</f>
        <v>0</v>
      </c>
      <c r="CM30" s="78">
        <f t="shared" si="28"/>
        <v>0</v>
      </c>
      <c r="CN30" s="78">
        <f>IFERROR(VLOOKUP($B30,Китог!$A$3:$AL$68,CN$1,FALSE),"")</f>
        <v>0</v>
      </c>
      <c r="CO30" s="78">
        <f>IFERROR(VLOOKUP(CO$2&amp;"_"&amp;$B30,Лист4!$I$2:$M$141,5,FALSE),0)</f>
        <v>0</v>
      </c>
      <c r="CP30" s="78">
        <f t="shared" si="29"/>
        <v>0</v>
      </c>
      <c r="CQ30" s="78">
        <v>1</v>
      </c>
      <c r="CR30" s="78">
        <v>1</v>
      </c>
      <c r="CS30" s="78">
        <f t="shared" si="30"/>
        <v>100</v>
      </c>
      <c r="CT30" s="78">
        <v>0.92</v>
      </c>
      <c r="CU30" s="78">
        <v>1</v>
      </c>
      <c r="CV30" s="78">
        <f t="shared" si="31"/>
        <v>96</v>
      </c>
      <c r="CW30" s="78">
        <v>1</v>
      </c>
      <c r="CX30" s="78">
        <v>1</v>
      </c>
      <c r="CY30" s="78">
        <f t="shared" si="32"/>
        <v>100</v>
      </c>
      <c r="CZ30" s="78">
        <f>IFERROR(VLOOKUP($B30,Китог!$A$3:$AL$68,CZ$1,FALSE),"")</f>
        <v>0</v>
      </c>
      <c r="DA30" s="78">
        <f>IFERROR(VLOOKUP(DA$2&amp;"_"&amp;$B30,Лист4!$I$2:$M$141,5,FALSE),0)</f>
        <v>0</v>
      </c>
      <c r="DB30" s="78">
        <f t="shared" si="33"/>
        <v>0</v>
      </c>
      <c r="DC30" s="78">
        <f>IFERROR(VLOOKUP($B30,Китог!$A$3:$AL$68,DC$1,FALSE),"")</f>
        <v>0</v>
      </c>
      <c r="DD30" s="78">
        <f>IFERROR(VLOOKUP(DD$2&amp;"_"&amp;$B30,Лист4!$I$2:$M$141,5,FALSE),0)</f>
        <v>0</v>
      </c>
      <c r="DE30" s="78">
        <f t="shared" si="34"/>
        <v>0</v>
      </c>
      <c r="DF30" s="111">
        <f t="shared" si="35"/>
        <v>98</v>
      </c>
      <c r="DG30" s="111"/>
      <c r="DH30" s="111"/>
    </row>
    <row r="31" spans="1:112" s="75" customFormat="1" ht="30" customHeight="1" x14ac:dyDescent="0.25">
      <c r="A31" s="75" t="s">
        <v>207</v>
      </c>
      <c r="B31" s="75">
        <v>25</v>
      </c>
      <c r="C31" s="76">
        <v>25</v>
      </c>
      <c r="D31" s="77" t="s">
        <v>562</v>
      </c>
      <c r="E31" s="78">
        <v>0</v>
      </c>
      <c r="F31" s="78">
        <v>0</v>
      </c>
      <c r="G31" s="78">
        <v>0</v>
      </c>
      <c r="H31" s="78">
        <f>IFERROR(VLOOKUP($B31,Китог!$A$3:$AL$68,H$1,FALSE),"")</f>
        <v>0</v>
      </c>
      <c r="I31" s="78">
        <f>IFERROR(VLOOKUP(I$2&amp;"_"&amp;$B31,Лист4!$I$2:$M$141,5,FALSE),0)</f>
        <v>0</v>
      </c>
      <c r="J31" s="78">
        <f t="shared" si="1"/>
        <v>0</v>
      </c>
      <c r="K31" s="78">
        <f>IFERROR(VLOOKUP($B31,Китог!$A$3:$AL$68,K$1,FALSE),"")</f>
        <v>0</v>
      </c>
      <c r="L31" s="78">
        <f>IFERROR(VLOOKUP(L$2&amp;"_"&amp;$B31,Лист4!$I$2:$M$141,5,FALSE),0)</f>
        <v>0</v>
      </c>
      <c r="M31" s="78">
        <f t="shared" si="2"/>
        <v>0</v>
      </c>
      <c r="N31" s="78">
        <f>IFERROR(VLOOKUP($B31,Китог!$A$3:$AL$68,N$1,FALSE),"")</f>
        <v>0</v>
      </c>
      <c r="O31" s="78">
        <f>IFERROR(VLOOKUP(O$2&amp;"_"&amp;$B31,Лист4!$I$2:$M$141,5,FALSE),0)</f>
        <v>0</v>
      </c>
      <c r="P31" s="78">
        <f t="shared" si="3"/>
        <v>0</v>
      </c>
      <c r="Q31" s="78">
        <v>0</v>
      </c>
      <c r="R31" s="78">
        <f>IFERROR(VLOOKUP(R$2&amp;"_"&amp;$B31,Лист4!$I$2:$M$141,5,FALSE),0)</f>
        <v>0</v>
      </c>
      <c r="S31" s="78">
        <f t="shared" si="4"/>
        <v>0</v>
      </c>
      <c r="T31" s="78">
        <f>IFERROR(VLOOKUP($B31,Китог!$A$3:$AL$68,T$1,FALSE),"")</f>
        <v>0</v>
      </c>
      <c r="U31" s="78">
        <f>IFERROR(VLOOKUP(U$2&amp;"_"&amp;$B31,Лист4!$I$2:$M$141,5,FALSE),0)</f>
        <v>0</v>
      </c>
      <c r="V31" s="78">
        <f t="shared" si="5"/>
        <v>0</v>
      </c>
      <c r="W31" s="78">
        <f>IFERROR(VLOOKUP($B31,Китог!$A$3:$AL$68,W$1,FALSE),"")</f>
        <v>0</v>
      </c>
      <c r="X31" s="78">
        <f>IFERROR(VLOOKUP(X$2&amp;"_"&amp;$B31,Лист4!$I$2:$M$141,5,FALSE),0)</f>
        <v>0</v>
      </c>
      <c r="Y31" s="78">
        <f t="shared" si="6"/>
        <v>0</v>
      </c>
      <c r="Z31" s="78">
        <v>0</v>
      </c>
      <c r="AA31" s="78">
        <v>0</v>
      </c>
      <c r="AB31" s="78">
        <f t="shared" si="7"/>
        <v>0</v>
      </c>
      <c r="AC31" s="78">
        <f>IFERROR(VLOOKUP($B31,Китог!$A$3:$AL$68,AC$1,FALSE),"")</f>
        <v>0</v>
      </c>
      <c r="AD31" s="78">
        <f>IFERROR(VLOOKUP(AD$2&amp;"_"&amp;$B31,Лист4!$I$2:$M$141,5,FALSE),0)</f>
        <v>0</v>
      </c>
      <c r="AE31" s="78">
        <f t="shared" si="8"/>
        <v>0</v>
      </c>
      <c r="AF31" s="78">
        <f>IFERROR(VLOOKUP($B31,Китог!$A$3:$AL$68,AF$1,FALSE),"")</f>
        <v>0</v>
      </c>
      <c r="AG31" s="78">
        <f>IFERROR(VLOOKUP(AG$2&amp;"_"&amp;$B31,Лист4!$I$2:$M$141,5,FALSE),0)</f>
        <v>0</v>
      </c>
      <c r="AH31" s="78">
        <f t="shared" si="9"/>
        <v>0</v>
      </c>
      <c r="AI31" s="78">
        <v>1</v>
      </c>
      <c r="AJ31" s="78">
        <v>1</v>
      </c>
      <c r="AK31" s="78">
        <f t="shared" si="10"/>
        <v>100</v>
      </c>
      <c r="AL31" s="78">
        <f>IFERROR(VLOOKUP($B31,Китог!$A$3:$AL$68,AL$1,FALSE),"")</f>
        <v>0</v>
      </c>
      <c r="AM31" s="78">
        <f>IFERROR(VLOOKUP(AM$2&amp;"_"&amp;$B31,Лист4!$I$2:$M$141,5,FALSE),0)</f>
        <v>0</v>
      </c>
      <c r="AN31" s="78">
        <f t="shared" si="11"/>
        <v>0</v>
      </c>
      <c r="AO31" s="78">
        <f>IFERROR(VLOOKUP($B31,Китог!$A$3:$AL$68,AO$1,FALSE),"")</f>
        <v>0</v>
      </c>
      <c r="AP31" s="78">
        <f>IFERROR(VLOOKUP(AP$2&amp;"_"&amp;$B31,Лист4!$I$2:$M$141,5,FALSE),0)</f>
        <v>0</v>
      </c>
      <c r="AQ31" s="78">
        <f t="shared" si="12"/>
        <v>0</v>
      </c>
      <c r="AR31" s="78">
        <v>0</v>
      </c>
      <c r="AS31" s="78">
        <f>IFERROR(VLOOKUP(AS$2&amp;"_"&amp;$B31,Лист4!$I$2:$M$141,5,FALSE),0)</f>
        <v>0</v>
      </c>
      <c r="AT31" s="78">
        <f t="shared" si="13"/>
        <v>0</v>
      </c>
      <c r="AU31" s="78">
        <f>IFERROR(VLOOKUP($B31,Китог!$A$3:$AL$68,AU$1,FALSE),"")</f>
        <v>0</v>
      </c>
      <c r="AV31" s="78">
        <f>IFERROR(VLOOKUP(AV$2&amp;"_"&amp;$B31,Лист4!$I$2:$M$141,5,FALSE),0)</f>
        <v>0</v>
      </c>
      <c r="AW31" s="78">
        <f t="shared" si="14"/>
        <v>0</v>
      </c>
      <c r="AX31" s="78">
        <f>IFERROR(VLOOKUP($B31,Китог!$A$3:$AL$68,AX$1,FALSE),"")</f>
        <v>0</v>
      </c>
      <c r="AY31" s="78">
        <f>IFERROR(VLOOKUP(AY$2&amp;"_"&amp;$B31,Лист4!$I$2:$M$141,5,FALSE),0)</f>
        <v>0</v>
      </c>
      <c r="AZ31" s="78">
        <f t="shared" si="15"/>
        <v>0</v>
      </c>
      <c r="BA31" s="78">
        <f>IFERROR(VLOOKUP($B31,Китог!$A$3:$AL$68,BA$1,FALSE),"")</f>
        <v>0</v>
      </c>
      <c r="BB31" s="78">
        <f>IFERROR(VLOOKUP(BB$2&amp;"_"&amp;$B31,Лист4!$I$2:$M$141,5,FALSE),0)</f>
        <v>0</v>
      </c>
      <c r="BC31" s="78">
        <f t="shared" si="16"/>
        <v>0</v>
      </c>
      <c r="BD31" s="78">
        <f>IFERROR(VLOOKUP($B31,Китог!$A$3:$AL$68,BD$1,FALSE),"")</f>
        <v>0</v>
      </c>
      <c r="BE31" s="78">
        <f>IFERROR(VLOOKUP(BE$2&amp;"_"&amp;$B31,Лист4!$I$2:$M$141,5,FALSE),0)</f>
        <v>0</v>
      </c>
      <c r="BF31" s="78">
        <f t="shared" si="17"/>
        <v>0</v>
      </c>
      <c r="BG31" s="78">
        <f>IFERROR(VLOOKUP($B31,Китог!$A$3:$AL$68,BG$1,FALSE),"")</f>
        <v>0</v>
      </c>
      <c r="BH31" s="78">
        <f>IFERROR(VLOOKUP(BH$2&amp;"_"&amp;$B31,Лист4!$I$2:$M$141,5,FALSE),0)</f>
        <v>0</v>
      </c>
      <c r="BI31" s="78">
        <f t="shared" si="18"/>
        <v>0</v>
      </c>
      <c r="BJ31" s="78">
        <f>IFERROR(VLOOKUP($B31,Китог!$A$3:$AL$68,BJ$1,FALSE),"")</f>
        <v>0</v>
      </c>
      <c r="BK31" s="78">
        <f>IFERROR(VLOOKUP(BK$2&amp;"_"&amp;$B31,Лист4!$I$2:$M$141,5,FALSE),0)</f>
        <v>0</v>
      </c>
      <c r="BL31" s="78">
        <f t="shared" si="19"/>
        <v>0</v>
      </c>
      <c r="BM31" s="78">
        <f>IFERROR(VLOOKUP($B31,Китог!$A$3:$AL$68,BM$1,FALSE),"")</f>
        <v>0</v>
      </c>
      <c r="BN31" s="78">
        <f>IFERROR(VLOOKUP(BN$2&amp;"_"&amp;$B31,Лист4!$I$2:$M$141,5,FALSE),0)</f>
        <v>0</v>
      </c>
      <c r="BO31" s="78">
        <f t="shared" si="20"/>
        <v>0</v>
      </c>
      <c r="BP31" s="78">
        <f>IFERROR(VLOOKUP($B31,Китог!$A$3:$AL$68,BP$1,FALSE),"")</f>
        <v>0</v>
      </c>
      <c r="BQ31" s="78">
        <f>IFERROR(VLOOKUP(BQ$2&amp;"_"&amp;$B31,Лист4!$I$2:$M$141,5,FALSE),0)</f>
        <v>0</v>
      </c>
      <c r="BR31" s="78">
        <f t="shared" si="21"/>
        <v>0</v>
      </c>
      <c r="BS31" s="78">
        <f>IFERROR(VLOOKUP($B31,Китог!$A$3:$AL$68,BS$1,FALSE),"")</f>
        <v>0</v>
      </c>
      <c r="BT31" s="78">
        <f>IFERROR(VLOOKUP(BT$2&amp;"_"&amp;$B31,Лист4!$I$2:$M$141,5,FALSE),0)</f>
        <v>0</v>
      </c>
      <c r="BU31" s="78">
        <f t="shared" si="22"/>
        <v>0</v>
      </c>
      <c r="BV31" s="78">
        <f>IFERROR(VLOOKUP($B31,Китог!$A$3:$AL$68,BV$1,FALSE),"")</f>
        <v>0</v>
      </c>
      <c r="BW31" s="78">
        <f>IFERROR(VLOOKUP(BW$2&amp;"_"&amp;$B31,Лист4!$I$2:$M$141,5,FALSE),0)</f>
        <v>0</v>
      </c>
      <c r="BX31" s="78">
        <f t="shared" si="23"/>
        <v>0</v>
      </c>
      <c r="BY31" s="78">
        <f>IFERROR(VLOOKUP($B31,Китог!$A$3:$AL$68,BY$1,FALSE),"")</f>
        <v>0</v>
      </c>
      <c r="BZ31" s="78">
        <f>IFERROR(VLOOKUP(BZ$2&amp;"_"&amp;$B31,Лист4!$I$2:$M$141,5,FALSE),0)</f>
        <v>0</v>
      </c>
      <c r="CA31" s="78">
        <f t="shared" si="24"/>
        <v>0</v>
      </c>
      <c r="CB31" s="78">
        <f>IFERROR(VLOOKUP($B31,Китог!$A$3:$AL$68,CB$1,FALSE),"")</f>
        <v>0</v>
      </c>
      <c r="CC31" s="78">
        <f>IFERROR(VLOOKUP(CC$2&amp;"_"&amp;$B31,Лист4!$I$2:$M$141,5,FALSE),0)</f>
        <v>0</v>
      </c>
      <c r="CD31" s="78">
        <f t="shared" si="25"/>
        <v>0</v>
      </c>
      <c r="CE31" s="78">
        <f>IFERROR(VLOOKUP($B31,Китог!$A$3:$AL$68,CE$1,FALSE),"")</f>
        <v>0</v>
      </c>
      <c r="CF31" s="78">
        <f>IFERROR(VLOOKUP(CF$2&amp;"_"&amp;$B31,Лист4!$I$2:$M$141,5,FALSE),0)</f>
        <v>0</v>
      </c>
      <c r="CG31" s="78">
        <f t="shared" si="26"/>
        <v>0</v>
      </c>
      <c r="CH31" s="78">
        <f>IFERROR(VLOOKUP($B31,Китог!$A$3:$AL$68,CH$1,FALSE),"")</f>
        <v>0</v>
      </c>
      <c r="CI31" s="78">
        <f>IFERROR(VLOOKUP(CI$2&amp;"_"&amp;$B31,Лист4!$I$2:$M$141,5,FALSE),0)</f>
        <v>0</v>
      </c>
      <c r="CJ31" s="78">
        <f t="shared" si="27"/>
        <v>0</v>
      </c>
      <c r="CK31" s="78">
        <f>IFERROR(VLOOKUP($B31,Китог!$A$3:$AL$68,CK$1,FALSE),"")</f>
        <v>0</v>
      </c>
      <c r="CL31" s="78">
        <f>IFERROR(VLOOKUP(CL$2&amp;"_"&amp;$B31,Лист4!$I$2:$M$141,5,FALSE),0)</f>
        <v>0</v>
      </c>
      <c r="CM31" s="78">
        <f t="shared" si="28"/>
        <v>0</v>
      </c>
      <c r="CN31" s="78">
        <f>IFERROR(VLOOKUP($B31,Китог!$A$3:$AL$68,CN$1,FALSE),"")</f>
        <v>0</v>
      </c>
      <c r="CO31" s="78">
        <f>IFERROR(VLOOKUP(CO$2&amp;"_"&amp;$B31,Лист4!$I$2:$M$141,5,FALSE),0)</f>
        <v>0</v>
      </c>
      <c r="CP31" s="78">
        <f t="shared" si="29"/>
        <v>0</v>
      </c>
      <c r="CQ31" s="78">
        <v>0.92</v>
      </c>
      <c r="CR31" s="78">
        <v>1</v>
      </c>
      <c r="CS31" s="78">
        <f t="shared" si="30"/>
        <v>96</v>
      </c>
      <c r="CT31" s="78">
        <v>0.92</v>
      </c>
      <c r="CU31" s="78">
        <v>1</v>
      </c>
      <c r="CV31" s="78">
        <f t="shared" si="31"/>
        <v>96</v>
      </c>
      <c r="CW31" s="78">
        <v>1</v>
      </c>
      <c r="CX31" s="78">
        <v>1</v>
      </c>
      <c r="CY31" s="78">
        <f t="shared" si="32"/>
        <v>100</v>
      </c>
      <c r="CZ31" s="78">
        <f>IFERROR(VLOOKUP($B31,Китог!$A$3:$AL$68,CZ$1,FALSE),"")</f>
        <v>0</v>
      </c>
      <c r="DA31" s="78">
        <f>IFERROR(VLOOKUP(DA$2&amp;"_"&amp;$B31,Лист4!$I$2:$M$141,5,FALSE),0)</f>
        <v>0</v>
      </c>
      <c r="DB31" s="78">
        <f t="shared" si="33"/>
        <v>0</v>
      </c>
      <c r="DC31" s="78">
        <f>IFERROR(VLOOKUP($B31,Китог!$A$3:$AL$68,DC$1,FALSE),"")</f>
        <v>0</v>
      </c>
      <c r="DD31" s="78">
        <f>IFERROR(VLOOKUP(DD$2&amp;"_"&amp;$B31,Лист4!$I$2:$M$141,5,FALSE),0)</f>
        <v>0</v>
      </c>
      <c r="DE31" s="78">
        <f t="shared" si="34"/>
        <v>0</v>
      </c>
      <c r="DF31" s="111">
        <f t="shared" si="35"/>
        <v>98</v>
      </c>
      <c r="DG31" s="111"/>
      <c r="DH31" s="111"/>
    </row>
    <row r="32" spans="1:112" s="75" customFormat="1" ht="30" customHeight="1" x14ac:dyDescent="0.25">
      <c r="A32" s="75" t="s">
        <v>207</v>
      </c>
      <c r="B32" s="75">
        <v>26</v>
      </c>
      <c r="C32" s="76">
        <v>26</v>
      </c>
      <c r="D32" s="77" t="s">
        <v>563</v>
      </c>
      <c r="E32" s="78">
        <v>0</v>
      </c>
      <c r="F32" s="78">
        <v>0</v>
      </c>
      <c r="G32" s="78">
        <v>0</v>
      </c>
      <c r="H32" s="78">
        <f>IFERROR(VLOOKUP($B32,Китог!$A$3:$AL$68,H$1,FALSE),"")</f>
        <v>0</v>
      </c>
      <c r="I32" s="78">
        <f>IFERROR(VLOOKUP(I$2&amp;"_"&amp;$B32,Лист4!$I$2:$M$141,5,FALSE),0)</f>
        <v>0</v>
      </c>
      <c r="J32" s="78">
        <f t="shared" si="1"/>
        <v>0</v>
      </c>
      <c r="K32" s="78">
        <f>IFERROR(VLOOKUP($B32,Китог!$A$3:$AL$68,K$1,FALSE),"")</f>
        <v>0</v>
      </c>
      <c r="L32" s="78">
        <f>IFERROR(VLOOKUP(L$2&amp;"_"&amp;$B32,Лист4!$I$2:$M$141,5,FALSE),0)</f>
        <v>0</v>
      </c>
      <c r="M32" s="78">
        <f t="shared" si="2"/>
        <v>0</v>
      </c>
      <c r="N32" s="78">
        <f>IFERROR(VLOOKUP($B32,Китог!$A$3:$AL$68,N$1,FALSE),"")</f>
        <v>0</v>
      </c>
      <c r="O32" s="78">
        <f>IFERROR(VLOOKUP(O$2&amp;"_"&amp;$B32,Лист4!$I$2:$M$141,5,FALSE),0)</f>
        <v>0</v>
      </c>
      <c r="P32" s="78">
        <f t="shared" si="3"/>
        <v>0</v>
      </c>
      <c r="Q32" s="78">
        <v>0</v>
      </c>
      <c r="R32" s="78">
        <f>IFERROR(VLOOKUP(R$2&amp;"_"&amp;$B32,Лист4!$I$2:$M$141,5,FALSE),0)</f>
        <v>0</v>
      </c>
      <c r="S32" s="78">
        <f t="shared" si="4"/>
        <v>0</v>
      </c>
      <c r="T32" s="78">
        <v>1</v>
      </c>
      <c r="U32" s="78">
        <v>1</v>
      </c>
      <c r="V32" s="78">
        <f t="shared" si="5"/>
        <v>100</v>
      </c>
      <c r="W32" s="78">
        <v>1</v>
      </c>
      <c r="X32" s="78">
        <v>1</v>
      </c>
      <c r="Y32" s="78">
        <f t="shared" si="6"/>
        <v>100</v>
      </c>
      <c r="Z32" s="78">
        <v>1</v>
      </c>
      <c r="AA32" s="78">
        <v>1</v>
      </c>
      <c r="AB32" s="78">
        <f t="shared" si="7"/>
        <v>100</v>
      </c>
      <c r="AC32" s="78">
        <f>IFERROR(VLOOKUP($B32,Китог!$A$3:$AL$68,AC$1,FALSE),"")</f>
        <v>0</v>
      </c>
      <c r="AD32" s="78">
        <f>IFERROR(VLOOKUP(AD$2&amp;"_"&amp;$B32,Лист4!$I$2:$M$141,5,FALSE),0)</f>
        <v>0</v>
      </c>
      <c r="AE32" s="78">
        <f t="shared" si="8"/>
        <v>0</v>
      </c>
      <c r="AF32" s="78">
        <v>1</v>
      </c>
      <c r="AG32" s="78">
        <v>0.99</v>
      </c>
      <c r="AH32" s="78">
        <f t="shared" si="9"/>
        <v>99.5</v>
      </c>
      <c r="AI32" s="78">
        <v>0</v>
      </c>
      <c r="AJ32" s="78">
        <f>IFERROR(VLOOKUP(AJ$2&amp;"_"&amp;$B32,Лист4!$I$2:$M$141,5,FALSE),0)</f>
        <v>0</v>
      </c>
      <c r="AK32" s="78">
        <f t="shared" si="10"/>
        <v>0</v>
      </c>
      <c r="AL32" s="78">
        <f>IFERROR(VLOOKUP($B32,Китог!$A$3:$AL$68,AL$1,FALSE),"")</f>
        <v>0</v>
      </c>
      <c r="AM32" s="78">
        <f>IFERROR(VLOOKUP(AM$2&amp;"_"&amp;$B32,Лист4!$I$2:$M$141,5,FALSE),0)</f>
        <v>0</v>
      </c>
      <c r="AN32" s="78">
        <f t="shared" si="11"/>
        <v>0</v>
      </c>
      <c r="AO32" s="78">
        <f>IFERROR(VLOOKUP($B32,Китог!$A$3:$AL$68,AO$1,FALSE),"")</f>
        <v>0</v>
      </c>
      <c r="AP32" s="78">
        <f>IFERROR(VLOOKUP(AP$2&amp;"_"&amp;$B32,Лист4!$I$2:$M$141,5,FALSE),0)</f>
        <v>0</v>
      </c>
      <c r="AQ32" s="78">
        <f t="shared" si="12"/>
        <v>0</v>
      </c>
      <c r="AR32" s="78">
        <v>1</v>
      </c>
      <c r="AS32" s="78">
        <v>1</v>
      </c>
      <c r="AT32" s="78">
        <f t="shared" si="13"/>
        <v>100</v>
      </c>
      <c r="AU32" s="78">
        <f>IFERROR(VLOOKUP($B32,Китог!$A$3:$AL$68,AU$1,FALSE),"")</f>
        <v>0</v>
      </c>
      <c r="AV32" s="78">
        <f>IFERROR(VLOOKUP(AV$2&amp;"_"&amp;$B32,Лист4!$I$2:$M$141,5,FALSE),0)</f>
        <v>0</v>
      </c>
      <c r="AW32" s="78">
        <f t="shared" si="14"/>
        <v>0</v>
      </c>
      <c r="AX32" s="78">
        <f>IFERROR(VLOOKUP($B32,Китог!$A$3:$AL$68,AX$1,FALSE),"")</f>
        <v>0</v>
      </c>
      <c r="AY32" s="78">
        <f>IFERROR(VLOOKUP(AY$2&amp;"_"&amp;$B32,Лист4!$I$2:$M$141,5,FALSE),0)</f>
        <v>0</v>
      </c>
      <c r="AZ32" s="78">
        <f t="shared" si="15"/>
        <v>0</v>
      </c>
      <c r="BA32" s="78">
        <f>IFERROR(VLOOKUP($B32,Китог!$A$3:$AL$68,BA$1,FALSE),"")</f>
        <v>0</v>
      </c>
      <c r="BB32" s="78">
        <f>IFERROR(VLOOKUP(BB$2&amp;"_"&amp;$B32,Лист4!$I$2:$M$141,5,FALSE),0)</f>
        <v>0</v>
      </c>
      <c r="BC32" s="78">
        <f t="shared" si="16"/>
        <v>0</v>
      </c>
      <c r="BD32" s="78">
        <f>IFERROR(VLOOKUP($B32,Китог!$A$3:$AL$68,BD$1,FALSE),"")</f>
        <v>0</v>
      </c>
      <c r="BE32" s="78">
        <f>IFERROR(VLOOKUP(BE$2&amp;"_"&amp;$B32,Лист4!$I$2:$M$141,5,FALSE),0)</f>
        <v>0</v>
      </c>
      <c r="BF32" s="78">
        <f t="shared" si="17"/>
        <v>0</v>
      </c>
      <c r="BG32" s="78">
        <f>IFERROR(VLOOKUP($B32,Китог!$A$3:$AL$68,BG$1,FALSE),"")</f>
        <v>0</v>
      </c>
      <c r="BH32" s="78">
        <f>IFERROR(VLOOKUP(BH$2&amp;"_"&amp;$B32,Лист4!$I$2:$M$141,5,FALSE),0)</f>
        <v>0</v>
      </c>
      <c r="BI32" s="78">
        <f t="shared" si="18"/>
        <v>0</v>
      </c>
      <c r="BJ32" s="78">
        <f>IFERROR(VLOOKUP($B32,Китог!$A$3:$AL$68,BJ$1,FALSE),"")</f>
        <v>0</v>
      </c>
      <c r="BK32" s="78">
        <f>IFERROR(VLOOKUP(BK$2&amp;"_"&amp;$B32,Лист4!$I$2:$M$141,5,FALSE),0)</f>
        <v>0</v>
      </c>
      <c r="BL32" s="78">
        <f t="shared" si="19"/>
        <v>0</v>
      </c>
      <c r="BM32" s="78">
        <f>IFERROR(VLOOKUP($B32,Китог!$A$3:$AL$68,BM$1,FALSE),"")</f>
        <v>0</v>
      </c>
      <c r="BN32" s="78">
        <f>IFERROR(VLOOKUP(BN$2&amp;"_"&amp;$B32,Лист4!$I$2:$M$141,5,FALSE),0)</f>
        <v>0</v>
      </c>
      <c r="BO32" s="78">
        <f t="shared" si="20"/>
        <v>0</v>
      </c>
      <c r="BP32" s="78">
        <f>IFERROR(VLOOKUP($B32,Китог!$A$3:$AL$68,BP$1,FALSE),"")</f>
        <v>0</v>
      </c>
      <c r="BQ32" s="78">
        <f>IFERROR(VLOOKUP(BQ$2&amp;"_"&amp;$B32,Лист4!$I$2:$M$141,5,FALSE),0)</f>
        <v>0</v>
      </c>
      <c r="BR32" s="78">
        <f t="shared" si="21"/>
        <v>0</v>
      </c>
      <c r="BS32" s="78">
        <f>IFERROR(VLOOKUP($B32,Китог!$A$3:$AL$68,BS$1,FALSE),"")</f>
        <v>0</v>
      </c>
      <c r="BT32" s="78">
        <f>IFERROR(VLOOKUP(BT$2&amp;"_"&amp;$B32,Лист4!$I$2:$M$141,5,FALSE),0)</f>
        <v>0</v>
      </c>
      <c r="BU32" s="78">
        <f t="shared" si="22"/>
        <v>0</v>
      </c>
      <c r="BV32" s="78">
        <f>IFERROR(VLOOKUP($B32,Китог!$A$3:$AL$68,BV$1,FALSE),"")</f>
        <v>0</v>
      </c>
      <c r="BW32" s="78">
        <f>IFERROR(VLOOKUP(BW$2&amp;"_"&amp;$B32,Лист4!$I$2:$M$141,5,FALSE),0)</f>
        <v>0</v>
      </c>
      <c r="BX32" s="78">
        <f t="shared" si="23"/>
        <v>0</v>
      </c>
      <c r="BY32" s="78">
        <f>IFERROR(VLOOKUP($B32,Китог!$A$3:$AL$68,BY$1,FALSE),"")</f>
        <v>0</v>
      </c>
      <c r="BZ32" s="78">
        <f>IFERROR(VLOOKUP(BZ$2&amp;"_"&amp;$B32,Лист4!$I$2:$M$141,5,FALSE),0)</f>
        <v>0</v>
      </c>
      <c r="CA32" s="78">
        <f t="shared" si="24"/>
        <v>0</v>
      </c>
      <c r="CB32" s="78">
        <f>IFERROR(VLOOKUP($B32,Китог!$A$3:$AL$68,CB$1,FALSE),"")</f>
        <v>0</v>
      </c>
      <c r="CC32" s="78">
        <f>IFERROR(VLOOKUP(CC$2&amp;"_"&amp;$B32,Лист4!$I$2:$M$141,5,FALSE),0)</f>
        <v>0</v>
      </c>
      <c r="CD32" s="78">
        <f t="shared" si="25"/>
        <v>0</v>
      </c>
      <c r="CE32" s="78">
        <f>IFERROR(VLOOKUP($B32,Китог!$A$3:$AL$68,CE$1,FALSE),"")</f>
        <v>0</v>
      </c>
      <c r="CF32" s="78">
        <f>IFERROR(VLOOKUP(CF$2&amp;"_"&amp;$B32,Лист4!$I$2:$M$141,5,FALSE),0)</f>
        <v>0</v>
      </c>
      <c r="CG32" s="78">
        <f t="shared" si="26"/>
        <v>0</v>
      </c>
      <c r="CH32" s="78">
        <f>IFERROR(VLOOKUP($B32,Китог!$A$3:$AL$68,CH$1,FALSE),"")</f>
        <v>0</v>
      </c>
      <c r="CI32" s="78">
        <f>IFERROR(VLOOKUP(CI$2&amp;"_"&amp;$B32,Лист4!$I$2:$M$141,5,FALSE),0)</f>
        <v>0</v>
      </c>
      <c r="CJ32" s="78">
        <f t="shared" si="27"/>
        <v>0</v>
      </c>
      <c r="CK32" s="78">
        <f>IFERROR(VLOOKUP($B32,Китог!$A$3:$AL$68,CK$1,FALSE),"")</f>
        <v>0</v>
      </c>
      <c r="CL32" s="78">
        <f>IFERROR(VLOOKUP(CL$2&amp;"_"&amp;$B32,Лист4!$I$2:$M$141,5,FALSE),0)</f>
        <v>0</v>
      </c>
      <c r="CM32" s="78">
        <f t="shared" si="28"/>
        <v>0</v>
      </c>
      <c r="CN32" s="78">
        <f>IFERROR(VLOOKUP($B32,Китог!$A$3:$AL$68,CN$1,FALSE),"")</f>
        <v>0</v>
      </c>
      <c r="CO32" s="78">
        <f>IFERROR(VLOOKUP(CO$2&amp;"_"&amp;$B32,Лист4!$I$2:$M$141,5,FALSE),0)</f>
        <v>0</v>
      </c>
      <c r="CP32" s="78">
        <f t="shared" si="29"/>
        <v>0</v>
      </c>
      <c r="CQ32" s="78">
        <f>IFERROR(VLOOKUP($B32,Китог!$A$3:$AL$68,CQ$1,FALSE),"")</f>
        <v>0</v>
      </c>
      <c r="CR32" s="78">
        <f>IFERROR(VLOOKUP(CR$2&amp;"_"&amp;$B32,Лист4!$I$2:$M$141,5,FALSE),0)</f>
        <v>0</v>
      </c>
      <c r="CS32" s="78">
        <f t="shared" si="30"/>
        <v>0</v>
      </c>
      <c r="CT32" s="78">
        <f>IFERROR(VLOOKUP($B32,Китог!$A$3:$AL$68,CT$1,FALSE),"")</f>
        <v>0</v>
      </c>
      <c r="CU32" s="78">
        <f>IFERROR(VLOOKUP(CU$2&amp;"_"&amp;$B32,Лист4!$I$2:$M$141,5,FALSE),0)</f>
        <v>0</v>
      </c>
      <c r="CV32" s="78">
        <f t="shared" si="31"/>
        <v>0</v>
      </c>
      <c r="CW32" s="78">
        <f>IFERROR(VLOOKUP($B32,Китог!$A$3:$AL$68,CW$1,FALSE),"")</f>
        <v>0</v>
      </c>
      <c r="CX32" s="78">
        <f>IFERROR(VLOOKUP(CX$2&amp;"_"&amp;$B32,Лист4!$I$2:$M$141,5,FALSE),0)</f>
        <v>0</v>
      </c>
      <c r="CY32" s="78">
        <f t="shared" si="32"/>
        <v>0</v>
      </c>
      <c r="CZ32" s="78">
        <f>IFERROR(VLOOKUP($B32,Китог!$A$3:$AL$68,CZ$1,FALSE),"")</f>
        <v>0</v>
      </c>
      <c r="DA32" s="78">
        <f>IFERROR(VLOOKUP(DA$2&amp;"_"&amp;$B32,Лист4!$I$2:$M$141,5,FALSE),0)</f>
        <v>0</v>
      </c>
      <c r="DB32" s="78">
        <f t="shared" si="33"/>
        <v>0</v>
      </c>
      <c r="DC32" s="78">
        <f>IFERROR(VLOOKUP($B32,Китог!$A$3:$AL$68,DC$1,FALSE),"")</f>
        <v>0</v>
      </c>
      <c r="DD32" s="78">
        <f>IFERROR(VLOOKUP(DD$2&amp;"_"&amp;$B32,Лист4!$I$2:$M$141,5,FALSE),0)</f>
        <v>0</v>
      </c>
      <c r="DE32" s="78">
        <f t="shared" si="34"/>
        <v>0</v>
      </c>
      <c r="DF32" s="111">
        <f t="shared" si="35"/>
        <v>99.9</v>
      </c>
      <c r="DG32" s="111"/>
      <c r="DH32" s="111"/>
    </row>
    <row r="33" spans="1:112" s="75" customFormat="1" ht="45" customHeight="1" x14ac:dyDescent="0.25">
      <c r="A33" s="75" t="s">
        <v>207</v>
      </c>
      <c r="B33" s="75">
        <v>27</v>
      </c>
      <c r="C33" s="76">
        <v>27</v>
      </c>
      <c r="D33" s="77" t="s">
        <v>564</v>
      </c>
      <c r="E33" s="78">
        <v>0</v>
      </c>
      <c r="F33" s="78">
        <v>0</v>
      </c>
      <c r="G33" s="78">
        <v>0</v>
      </c>
      <c r="H33" s="78">
        <f>IFERROR(VLOOKUP($B33,Китог!$A$3:$AL$68,H$1,FALSE),"")</f>
        <v>0</v>
      </c>
      <c r="I33" s="78">
        <f>IFERROR(VLOOKUP(I$2&amp;"_"&amp;$B33,Лист4!$I$2:$M$141,5,FALSE),0)</f>
        <v>0</v>
      </c>
      <c r="J33" s="78">
        <f t="shared" si="1"/>
        <v>0</v>
      </c>
      <c r="K33" s="78">
        <f>IFERROR(VLOOKUP($B33,Китог!$A$3:$AL$68,K$1,FALSE),"")</f>
        <v>0</v>
      </c>
      <c r="L33" s="78">
        <f>IFERROR(VLOOKUP(L$2&amp;"_"&amp;$B33,Лист4!$I$2:$M$141,5,FALSE),0)</f>
        <v>0</v>
      </c>
      <c r="M33" s="78">
        <f t="shared" si="2"/>
        <v>0</v>
      </c>
      <c r="N33" s="78">
        <f>IFERROR(VLOOKUP($B33,Китог!$A$3:$AL$68,N$1,FALSE),"")</f>
        <v>0</v>
      </c>
      <c r="O33" s="78">
        <f>IFERROR(VLOOKUP(O$2&amp;"_"&amp;$B33,Лист4!$I$2:$M$141,5,FALSE),0)</f>
        <v>0</v>
      </c>
      <c r="P33" s="78">
        <f t="shared" si="3"/>
        <v>0</v>
      </c>
      <c r="Q33" s="78">
        <v>0</v>
      </c>
      <c r="R33" s="78">
        <f>IFERROR(VLOOKUP(R$2&amp;"_"&amp;$B33,Лист4!$I$2:$M$141,5,FALSE),0)</f>
        <v>0</v>
      </c>
      <c r="S33" s="78">
        <f t="shared" si="4"/>
        <v>0</v>
      </c>
      <c r="T33" s="78">
        <f>IFERROR(VLOOKUP($B33,Китог!$A$3:$AL$68,T$1,FALSE),"")</f>
        <v>0</v>
      </c>
      <c r="U33" s="78">
        <v>0</v>
      </c>
      <c r="V33" s="78">
        <f t="shared" si="5"/>
        <v>0</v>
      </c>
      <c r="W33" s="78">
        <f>IFERROR(VLOOKUP($B33,Китог!$A$3:$AL$68,W$1,FALSE),"")</f>
        <v>0</v>
      </c>
      <c r="X33" s="78">
        <f>IFERROR(VLOOKUP(X$2&amp;"_"&amp;$B33,Лист4!$I$2:$M$141,5,FALSE),0)</f>
        <v>0</v>
      </c>
      <c r="Y33" s="78">
        <f t="shared" si="6"/>
        <v>0</v>
      </c>
      <c r="Z33" s="78">
        <v>0</v>
      </c>
      <c r="AA33" s="78">
        <v>0</v>
      </c>
      <c r="AB33" s="78">
        <f t="shared" si="7"/>
        <v>0</v>
      </c>
      <c r="AC33" s="78">
        <f>IFERROR(VLOOKUP($B33,Китог!$A$3:$AL$68,AC$1,FALSE),"")</f>
        <v>0</v>
      </c>
      <c r="AD33" s="78">
        <f>IFERROR(VLOOKUP(AD$2&amp;"_"&amp;$B33,Лист4!$I$2:$M$141,5,FALSE),0)</f>
        <v>0</v>
      </c>
      <c r="AE33" s="78">
        <f t="shared" si="8"/>
        <v>0</v>
      </c>
      <c r="AF33" s="78">
        <f>IFERROR(VLOOKUP($B33,Китог!$A$3:$AL$68,AF$1,FALSE),"")</f>
        <v>0</v>
      </c>
      <c r="AG33" s="78">
        <f>IFERROR(VLOOKUP(AG$2&amp;"_"&amp;$B33,Лист4!$I$2:$M$141,5,FALSE),0)</f>
        <v>0</v>
      </c>
      <c r="AH33" s="78">
        <f t="shared" si="9"/>
        <v>0</v>
      </c>
      <c r="AI33" s="78">
        <v>1</v>
      </c>
      <c r="AJ33" s="78">
        <v>1</v>
      </c>
      <c r="AK33" s="78">
        <f t="shared" si="10"/>
        <v>100</v>
      </c>
      <c r="AL33" s="78">
        <f>IFERROR(VLOOKUP($B33,Китог!$A$3:$AL$68,AL$1,FALSE),"")</f>
        <v>0</v>
      </c>
      <c r="AM33" s="78">
        <f>IFERROR(VLOOKUP(AM$2&amp;"_"&amp;$B33,Лист4!$I$2:$M$141,5,FALSE),0)</f>
        <v>0</v>
      </c>
      <c r="AN33" s="78">
        <f t="shared" si="11"/>
        <v>0</v>
      </c>
      <c r="AO33" s="78">
        <f>IFERROR(VLOOKUP($B33,Китог!$A$3:$AL$68,AO$1,FALSE),"")</f>
        <v>0</v>
      </c>
      <c r="AP33" s="78">
        <f>IFERROR(VLOOKUP(AP$2&amp;"_"&amp;$B33,Лист4!$I$2:$M$141,5,FALSE),0)</f>
        <v>0</v>
      </c>
      <c r="AQ33" s="78">
        <f t="shared" si="12"/>
        <v>0</v>
      </c>
      <c r="AR33" s="78">
        <v>1</v>
      </c>
      <c r="AS33" s="78">
        <v>1</v>
      </c>
      <c r="AT33" s="78">
        <f t="shared" si="13"/>
        <v>100</v>
      </c>
      <c r="AU33" s="78">
        <f>IFERROR(VLOOKUP($B33,Китог!$A$3:$AL$68,AU$1,FALSE),"")</f>
        <v>0</v>
      </c>
      <c r="AV33" s="78">
        <f>IFERROR(VLOOKUP(AV$2&amp;"_"&amp;$B33,Лист4!$I$2:$M$141,5,FALSE),0)</f>
        <v>0</v>
      </c>
      <c r="AW33" s="78">
        <f t="shared" si="14"/>
        <v>0</v>
      </c>
      <c r="AX33" s="78">
        <f>IFERROR(VLOOKUP($B33,Китог!$A$3:$AL$68,AX$1,FALSE),"")</f>
        <v>0</v>
      </c>
      <c r="AY33" s="78">
        <f>IFERROR(VLOOKUP(AY$2&amp;"_"&amp;$B33,Лист4!$I$2:$M$141,5,FALSE),0)</f>
        <v>0</v>
      </c>
      <c r="AZ33" s="78">
        <f t="shared" si="15"/>
        <v>0</v>
      </c>
      <c r="BA33" s="78">
        <f>IFERROR(VLOOKUP($B33,Китог!$A$3:$AL$68,BA$1,FALSE),"")</f>
        <v>0</v>
      </c>
      <c r="BB33" s="78">
        <f>IFERROR(VLOOKUP(BB$2&amp;"_"&amp;$B33,Лист4!$I$2:$M$141,5,FALSE),0)</f>
        <v>0</v>
      </c>
      <c r="BC33" s="78">
        <f t="shared" si="16"/>
        <v>0</v>
      </c>
      <c r="BD33" s="78">
        <f>IFERROR(VLOOKUP($B33,Китог!$A$3:$AL$68,BD$1,FALSE),"")</f>
        <v>0</v>
      </c>
      <c r="BE33" s="78">
        <f>IFERROR(VLOOKUP(BE$2&amp;"_"&amp;$B33,Лист4!$I$2:$M$141,5,FALSE),0)</f>
        <v>0</v>
      </c>
      <c r="BF33" s="78">
        <f t="shared" si="17"/>
        <v>0</v>
      </c>
      <c r="BG33" s="78">
        <f>IFERROR(VLOOKUP($B33,Китог!$A$3:$AL$68,BG$1,FALSE),"")</f>
        <v>0</v>
      </c>
      <c r="BH33" s="78">
        <f>IFERROR(VLOOKUP(BH$2&amp;"_"&amp;$B33,Лист4!$I$2:$M$141,5,FALSE),0)</f>
        <v>0</v>
      </c>
      <c r="BI33" s="78">
        <f t="shared" si="18"/>
        <v>0</v>
      </c>
      <c r="BJ33" s="78">
        <f>IFERROR(VLOOKUP($B33,Китог!$A$3:$AL$68,BJ$1,FALSE),"")</f>
        <v>0</v>
      </c>
      <c r="BK33" s="78">
        <f>IFERROR(VLOOKUP(BK$2&amp;"_"&amp;$B33,Лист4!$I$2:$M$141,5,FALSE),0)</f>
        <v>0</v>
      </c>
      <c r="BL33" s="78">
        <f t="shared" si="19"/>
        <v>0</v>
      </c>
      <c r="BM33" s="78">
        <f>IFERROR(VLOOKUP($B33,Китог!$A$3:$AL$68,BM$1,FALSE),"")</f>
        <v>0</v>
      </c>
      <c r="BN33" s="78">
        <f>IFERROR(VLOOKUP(BN$2&amp;"_"&amp;$B33,Лист4!$I$2:$M$141,5,FALSE),0)</f>
        <v>0</v>
      </c>
      <c r="BO33" s="78">
        <f t="shared" si="20"/>
        <v>0</v>
      </c>
      <c r="BP33" s="78">
        <f>IFERROR(VLOOKUP($B33,Китог!$A$3:$AL$68,BP$1,FALSE),"")</f>
        <v>0</v>
      </c>
      <c r="BQ33" s="78">
        <f>IFERROR(VLOOKUP(BQ$2&amp;"_"&amp;$B33,Лист4!$I$2:$M$141,5,FALSE),0)</f>
        <v>0</v>
      </c>
      <c r="BR33" s="78">
        <f t="shared" si="21"/>
        <v>0</v>
      </c>
      <c r="BS33" s="78">
        <f>IFERROR(VLOOKUP($B33,Китог!$A$3:$AL$68,BS$1,FALSE),"")</f>
        <v>0</v>
      </c>
      <c r="BT33" s="78">
        <f>IFERROR(VLOOKUP(BT$2&amp;"_"&amp;$B33,Лист4!$I$2:$M$141,5,FALSE),0)</f>
        <v>0</v>
      </c>
      <c r="BU33" s="78">
        <f t="shared" si="22"/>
        <v>0</v>
      </c>
      <c r="BV33" s="78">
        <f>IFERROR(VLOOKUP($B33,Китог!$A$3:$AL$68,BV$1,FALSE),"")</f>
        <v>0</v>
      </c>
      <c r="BW33" s="78">
        <f>IFERROR(VLOOKUP(BW$2&amp;"_"&amp;$B33,Лист4!$I$2:$M$141,5,FALSE),0)</f>
        <v>0</v>
      </c>
      <c r="BX33" s="78">
        <f t="shared" si="23"/>
        <v>0</v>
      </c>
      <c r="BY33" s="78">
        <f>IFERROR(VLOOKUP($B33,Китог!$A$3:$AL$68,BY$1,FALSE),"")</f>
        <v>0</v>
      </c>
      <c r="BZ33" s="78">
        <f>IFERROR(VLOOKUP(BZ$2&amp;"_"&amp;$B33,Лист4!$I$2:$M$141,5,FALSE),0)</f>
        <v>0</v>
      </c>
      <c r="CA33" s="78">
        <f t="shared" si="24"/>
        <v>0</v>
      </c>
      <c r="CB33" s="78">
        <f>IFERROR(VLOOKUP($B33,Китог!$A$3:$AL$68,CB$1,FALSE),"")</f>
        <v>0</v>
      </c>
      <c r="CC33" s="78">
        <f>IFERROR(VLOOKUP(CC$2&amp;"_"&amp;$B33,Лист4!$I$2:$M$141,5,FALSE),0)</f>
        <v>0</v>
      </c>
      <c r="CD33" s="78">
        <f t="shared" si="25"/>
        <v>0</v>
      </c>
      <c r="CE33" s="78">
        <f>IFERROR(VLOOKUP($B33,Китог!$A$3:$AL$68,CE$1,FALSE),"")</f>
        <v>0</v>
      </c>
      <c r="CF33" s="78">
        <f>IFERROR(VLOOKUP(CF$2&amp;"_"&amp;$B33,Лист4!$I$2:$M$141,5,FALSE),0)</f>
        <v>0</v>
      </c>
      <c r="CG33" s="78">
        <f t="shared" si="26"/>
        <v>0</v>
      </c>
      <c r="CH33" s="78">
        <f>IFERROR(VLOOKUP($B33,Китог!$A$3:$AL$68,CH$1,FALSE),"")</f>
        <v>0</v>
      </c>
      <c r="CI33" s="78">
        <f>IFERROR(VLOOKUP(CI$2&amp;"_"&amp;$B33,Лист4!$I$2:$M$141,5,FALSE),0)</f>
        <v>0</v>
      </c>
      <c r="CJ33" s="78">
        <f t="shared" si="27"/>
        <v>0</v>
      </c>
      <c r="CK33" s="78">
        <f>IFERROR(VLOOKUP($B33,Китог!$A$3:$AL$68,CK$1,FALSE),"")</f>
        <v>0</v>
      </c>
      <c r="CL33" s="78">
        <f>IFERROR(VLOOKUP(CL$2&amp;"_"&amp;$B33,Лист4!$I$2:$M$141,5,FALSE),0)</f>
        <v>0</v>
      </c>
      <c r="CM33" s="78">
        <f t="shared" si="28"/>
        <v>0</v>
      </c>
      <c r="CN33" s="78">
        <f>IFERROR(VLOOKUP($B33,Китог!$A$3:$AL$68,CN$1,FALSE),"")</f>
        <v>0</v>
      </c>
      <c r="CO33" s="78">
        <f>IFERROR(VLOOKUP(CO$2&amp;"_"&amp;$B33,Лист4!$I$2:$M$141,5,FALSE),0)</f>
        <v>0</v>
      </c>
      <c r="CP33" s="78">
        <f t="shared" si="29"/>
        <v>0</v>
      </c>
      <c r="CQ33" s="78">
        <f>IFERROR(VLOOKUP($B33,Китог!$A$3:$AL$68,CQ$1,FALSE),"")</f>
        <v>0</v>
      </c>
      <c r="CR33" s="78">
        <f>IFERROR(VLOOKUP(CR$2&amp;"_"&amp;$B33,Лист4!$I$2:$M$141,5,FALSE),0)</f>
        <v>0</v>
      </c>
      <c r="CS33" s="78">
        <f t="shared" si="30"/>
        <v>0</v>
      </c>
      <c r="CT33" s="78">
        <f>IFERROR(VLOOKUP($B33,Китог!$A$3:$AL$68,CT$1,FALSE),"")</f>
        <v>0</v>
      </c>
      <c r="CU33" s="78">
        <f>IFERROR(VLOOKUP(CU$2&amp;"_"&amp;$B33,Лист4!$I$2:$M$141,5,FALSE),0)</f>
        <v>0</v>
      </c>
      <c r="CV33" s="78">
        <f t="shared" si="31"/>
        <v>0</v>
      </c>
      <c r="CW33" s="78">
        <f>IFERROR(VLOOKUP($B33,Китог!$A$3:$AL$68,CW$1,FALSE),"")</f>
        <v>0</v>
      </c>
      <c r="CX33" s="78">
        <f>IFERROR(VLOOKUP(CX$2&amp;"_"&amp;$B33,Лист4!$I$2:$M$141,5,FALSE),0)</f>
        <v>0</v>
      </c>
      <c r="CY33" s="78">
        <f t="shared" si="32"/>
        <v>0</v>
      </c>
      <c r="CZ33" s="78">
        <f>IFERROR(VLOOKUP($B33,Китог!$A$3:$AL$68,CZ$1,FALSE),"")</f>
        <v>0</v>
      </c>
      <c r="DA33" s="78">
        <f>IFERROR(VLOOKUP(DA$2&amp;"_"&amp;$B33,Лист4!$I$2:$M$141,5,FALSE),0)</f>
        <v>0</v>
      </c>
      <c r="DB33" s="78">
        <f t="shared" si="33"/>
        <v>0</v>
      </c>
      <c r="DC33" s="78">
        <f>IFERROR(VLOOKUP($B33,Китог!$A$3:$AL$68,DC$1,FALSE),"")</f>
        <v>0</v>
      </c>
      <c r="DD33" s="78">
        <f>IFERROR(VLOOKUP(DD$2&amp;"_"&amp;$B33,Лист4!$I$2:$M$141,5,FALSE),0)</f>
        <v>0</v>
      </c>
      <c r="DE33" s="78">
        <f t="shared" si="34"/>
        <v>0</v>
      </c>
      <c r="DF33" s="111">
        <f t="shared" si="35"/>
        <v>100</v>
      </c>
      <c r="DG33" s="111"/>
      <c r="DH33" s="111"/>
    </row>
    <row r="34" spans="1:112" s="75" customFormat="1" ht="33" customHeight="1" x14ac:dyDescent="0.25">
      <c r="A34" s="75" t="s">
        <v>207</v>
      </c>
      <c r="B34" s="75">
        <v>28</v>
      </c>
      <c r="C34" s="79">
        <v>28</v>
      </c>
      <c r="D34" s="77" t="s">
        <v>575</v>
      </c>
      <c r="E34" s="78">
        <v>0</v>
      </c>
      <c r="F34" s="78">
        <v>0</v>
      </c>
      <c r="G34" s="78">
        <v>0</v>
      </c>
      <c r="H34" s="78">
        <f>IFERROR(VLOOKUP($B34,Китог!$A$3:$AL$68,H$1,FALSE),"")</f>
        <v>0</v>
      </c>
      <c r="I34" s="78">
        <f>IFERROR(VLOOKUP(I$2&amp;"_"&amp;$B34,Лист4!$I$2:$M$141,5,FALSE),0)</f>
        <v>0</v>
      </c>
      <c r="J34" s="78">
        <f t="shared" si="1"/>
        <v>0</v>
      </c>
      <c r="K34" s="78">
        <f>IFERROR(VLOOKUP($B34,Китог!$A$3:$AL$68,K$1,FALSE),"")</f>
        <v>0</v>
      </c>
      <c r="L34" s="78">
        <f>IFERROR(VLOOKUP(L$2&amp;"_"&amp;$B34,Лист4!$I$2:$M$141,5,FALSE),0)</f>
        <v>0</v>
      </c>
      <c r="M34" s="78">
        <f t="shared" si="2"/>
        <v>0</v>
      </c>
      <c r="N34" s="78">
        <v>0</v>
      </c>
      <c r="O34" s="78">
        <v>0</v>
      </c>
      <c r="P34" s="78">
        <f t="shared" si="3"/>
        <v>0</v>
      </c>
      <c r="Q34" s="78">
        <v>0</v>
      </c>
      <c r="R34" s="78">
        <f>IFERROR(VLOOKUP(R$2&amp;"_"&amp;$B34,Лист4!$I$2:$M$141,5,FALSE),0)</f>
        <v>0</v>
      </c>
      <c r="S34" s="78">
        <f t="shared" si="4"/>
        <v>0</v>
      </c>
      <c r="T34" s="78">
        <v>1</v>
      </c>
      <c r="U34" s="78">
        <v>1</v>
      </c>
      <c r="V34" s="78">
        <f t="shared" si="5"/>
        <v>100</v>
      </c>
      <c r="W34" s="78">
        <v>1</v>
      </c>
      <c r="X34" s="78">
        <v>1</v>
      </c>
      <c r="Y34" s="78">
        <f t="shared" si="6"/>
        <v>100</v>
      </c>
      <c r="Z34" s="78">
        <v>1</v>
      </c>
      <c r="AA34" s="78">
        <v>0.99</v>
      </c>
      <c r="AB34" s="78">
        <f t="shared" si="7"/>
        <v>99.5</v>
      </c>
      <c r="AC34" s="78">
        <f>IFERROR(VLOOKUP($B34,Китог!$A$3:$AL$68,AC$1,FALSE),"")</f>
        <v>0</v>
      </c>
      <c r="AD34" s="78">
        <f>IFERROR(VLOOKUP(AD$2&amp;"_"&amp;$B34,Лист4!$I$2:$M$141,5,FALSE),0)</f>
        <v>0</v>
      </c>
      <c r="AE34" s="78">
        <f t="shared" si="8"/>
        <v>0</v>
      </c>
      <c r="AF34" s="78">
        <v>1</v>
      </c>
      <c r="AG34" s="78">
        <v>1</v>
      </c>
      <c r="AH34" s="78">
        <f t="shared" si="9"/>
        <v>100</v>
      </c>
      <c r="AI34" s="78">
        <f>IFERROR(VLOOKUP($B34,Китог!$A$3:$AL$68,AI$1,FALSE),"")</f>
        <v>0</v>
      </c>
      <c r="AJ34" s="78">
        <f>IFERROR(VLOOKUP($B34,Китог!$A$3:$AL$68,AJ$1,FALSE),"")</f>
        <v>0</v>
      </c>
      <c r="AK34" s="78">
        <f t="shared" si="10"/>
        <v>0</v>
      </c>
      <c r="AL34" s="78">
        <f>IFERROR(VLOOKUP($B34,Китог!$A$3:$AL$68,AL$1,FALSE),"")</f>
        <v>0</v>
      </c>
      <c r="AM34" s="78">
        <f>IFERROR(VLOOKUP(AM$2&amp;"_"&amp;$B34,Лист4!$I$2:$M$141,5,FALSE),0)</f>
        <v>0</v>
      </c>
      <c r="AN34" s="78">
        <f t="shared" si="11"/>
        <v>0</v>
      </c>
      <c r="AO34" s="78">
        <f>IFERROR(VLOOKUP($B34,Китог!$A$3:$AL$68,AO$1,FALSE),"")</f>
        <v>0</v>
      </c>
      <c r="AP34" s="78">
        <f>IFERROR(VLOOKUP(AP$2&amp;"_"&amp;$B34,Лист4!$I$2:$M$141,5,FALSE),0)</f>
        <v>0</v>
      </c>
      <c r="AQ34" s="78">
        <f t="shared" si="12"/>
        <v>0</v>
      </c>
      <c r="AR34" s="78">
        <f>IFERROR(VLOOKUP($B34,Китог!$A$3:$AL$68,AR$1,FALSE),"")</f>
        <v>0</v>
      </c>
      <c r="AS34" s="78">
        <f>IFERROR(VLOOKUP(AS$2&amp;"_"&amp;$B34,Лист4!$I$2:$M$141,5,FALSE),0)</f>
        <v>0</v>
      </c>
      <c r="AT34" s="78">
        <f t="shared" si="13"/>
        <v>0</v>
      </c>
      <c r="AU34" s="78">
        <f>IFERROR(VLOOKUP($B34,Китог!$A$3:$AL$68,AU$1,FALSE),"")</f>
        <v>0</v>
      </c>
      <c r="AV34" s="78">
        <f>IFERROR(VLOOKUP(AV$2&amp;"_"&amp;$B34,Лист4!$I$2:$M$141,5,FALSE),0)</f>
        <v>0</v>
      </c>
      <c r="AW34" s="78">
        <f t="shared" si="14"/>
        <v>0</v>
      </c>
      <c r="AX34" s="78">
        <f>IFERROR(VLOOKUP($B34,Китог!$A$3:$AL$68,AX$1,FALSE),"")</f>
        <v>0</v>
      </c>
      <c r="AY34" s="78">
        <f>IFERROR(VLOOKUP(AY$2&amp;"_"&amp;$B34,Лист4!$I$2:$M$141,5,FALSE),0)</f>
        <v>0</v>
      </c>
      <c r="AZ34" s="78">
        <f t="shared" si="15"/>
        <v>0</v>
      </c>
      <c r="BA34" s="78">
        <f>IFERROR(VLOOKUP($B34,Китог!$A$3:$AL$68,BA$1,FALSE),"")</f>
        <v>0</v>
      </c>
      <c r="BB34" s="78">
        <f>IFERROR(VLOOKUP(BB$2&amp;"_"&amp;$B34,Лист4!$I$2:$M$141,5,FALSE),0)</f>
        <v>0</v>
      </c>
      <c r="BC34" s="78">
        <f t="shared" si="16"/>
        <v>0</v>
      </c>
      <c r="BD34" s="78">
        <f>IFERROR(VLOOKUP($B34,Китог!$A$3:$AL$68,BD$1,FALSE),"")</f>
        <v>0</v>
      </c>
      <c r="BE34" s="78">
        <f>IFERROR(VLOOKUP(BE$2&amp;"_"&amp;$B34,Лист4!$I$2:$M$141,5,FALSE),0)</f>
        <v>0</v>
      </c>
      <c r="BF34" s="78">
        <f t="shared" si="17"/>
        <v>0</v>
      </c>
      <c r="BG34" s="78">
        <f>IFERROR(VLOOKUP($B34,Китог!$A$3:$AL$68,BG$1,FALSE),"")</f>
        <v>0</v>
      </c>
      <c r="BH34" s="78">
        <f>IFERROR(VLOOKUP(BH$2&amp;"_"&amp;$B34,Лист4!$I$2:$M$141,5,FALSE),0)</f>
        <v>0</v>
      </c>
      <c r="BI34" s="78">
        <f t="shared" si="18"/>
        <v>0</v>
      </c>
      <c r="BJ34" s="78">
        <f>IFERROR(VLOOKUP($B34,Китог!$A$3:$AL$68,BJ$1,FALSE),"")</f>
        <v>0</v>
      </c>
      <c r="BK34" s="78">
        <f>IFERROR(VLOOKUP(BK$2&amp;"_"&amp;$B34,Лист4!$I$2:$M$141,5,FALSE),0)</f>
        <v>0</v>
      </c>
      <c r="BL34" s="78">
        <f t="shared" si="19"/>
        <v>0</v>
      </c>
      <c r="BM34" s="78">
        <f>IFERROR(VLOOKUP($B34,Китог!$A$3:$AL$68,BM$1,FALSE),"")</f>
        <v>0</v>
      </c>
      <c r="BN34" s="78">
        <f>IFERROR(VLOOKUP(BN$2&amp;"_"&amp;$B34,Лист4!$I$2:$M$141,5,FALSE),0)</f>
        <v>0</v>
      </c>
      <c r="BO34" s="78">
        <f t="shared" si="20"/>
        <v>0</v>
      </c>
      <c r="BP34" s="78">
        <f>IFERROR(VLOOKUP($B34,Китог!$A$3:$AL$68,BP$1,FALSE),"")</f>
        <v>0</v>
      </c>
      <c r="BQ34" s="78">
        <f>IFERROR(VLOOKUP(BQ$2&amp;"_"&amp;$B34,Лист4!$I$2:$M$141,5,FALSE),0)</f>
        <v>0</v>
      </c>
      <c r="BR34" s="78">
        <f t="shared" si="21"/>
        <v>0</v>
      </c>
      <c r="BS34" s="78">
        <f>IFERROR(VLOOKUP($B34,Китог!$A$3:$AL$68,BS$1,FALSE),"")</f>
        <v>0</v>
      </c>
      <c r="BT34" s="78">
        <f>IFERROR(VLOOKUP(BT$2&amp;"_"&amp;$B34,Лист4!$I$2:$M$141,5,FALSE),0)</f>
        <v>0</v>
      </c>
      <c r="BU34" s="78">
        <f t="shared" si="22"/>
        <v>0</v>
      </c>
      <c r="BV34" s="78">
        <f>IFERROR(VLOOKUP($B34,Китог!$A$3:$AL$68,BV$1,FALSE),"")</f>
        <v>0</v>
      </c>
      <c r="BW34" s="78">
        <f>IFERROR(VLOOKUP(BW$2&amp;"_"&amp;$B34,Лист4!$I$2:$M$141,5,FALSE),0)</f>
        <v>0</v>
      </c>
      <c r="BX34" s="78">
        <f t="shared" si="23"/>
        <v>0</v>
      </c>
      <c r="BY34" s="78">
        <f>IFERROR(VLOOKUP($B34,Китог!$A$3:$AL$68,BY$1,FALSE),"")</f>
        <v>0</v>
      </c>
      <c r="BZ34" s="78">
        <f>IFERROR(VLOOKUP(BZ$2&amp;"_"&amp;$B34,Лист4!$I$2:$M$141,5,FALSE),0)</f>
        <v>0</v>
      </c>
      <c r="CA34" s="78">
        <f t="shared" si="24"/>
        <v>0</v>
      </c>
      <c r="CB34" s="78">
        <f>IFERROR(VLOOKUP($B34,Китог!$A$3:$AL$68,CB$1,FALSE),"")</f>
        <v>0</v>
      </c>
      <c r="CC34" s="78">
        <f>IFERROR(VLOOKUP(CC$2&amp;"_"&amp;$B34,Лист4!$I$2:$M$141,5,FALSE),0)</f>
        <v>0</v>
      </c>
      <c r="CD34" s="78">
        <f t="shared" si="25"/>
        <v>0</v>
      </c>
      <c r="CE34" s="78">
        <f>IFERROR(VLOOKUP($B34,Китог!$A$3:$AL$68,CE$1,FALSE),"")</f>
        <v>0</v>
      </c>
      <c r="CF34" s="78">
        <f>IFERROR(VLOOKUP(CF$2&amp;"_"&amp;$B34,Лист4!$I$2:$M$141,5,FALSE),0)</f>
        <v>0</v>
      </c>
      <c r="CG34" s="78">
        <f t="shared" si="26"/>
        <v>0</v>
      </c>
      <c r="CH34" s="78">
        <f>IFERROR(VLOOKUP($B34,Китог!$A$3:$AL$68,CH$1,FALSE),"")</f>
        <v>0</v>
      </c>
      <c r="CI34" s="78">
        <f>IFERROR(VLOOKUP(CI$2&amp;"_"&amp;$B34,Лист4!$I$2:$M$141,5,FALSE),0)</f>
        <v>0</v>
      </c>
      <c r="CJ34" s="78">
        <f t="shared" si="27"/>
        <v>0</v>
      </c>
      <c r="CK34" s="78">
        <f>IFERROR(VLOOKUP($B34,Китог!$A$3:$AL$68,CK$1,FALSE),"")</f>
        <v>0</v>
      </c>
      <c r="CL34" s="78">
        <f>IFERROR(VLOOKUP(CL$2&amp;"_"&amp;$B34,Лист4!$I$2:$M$141,5,FALSE),0)</f>
        <v>0</v>
      </c>
      <c r="CM34" s="78">
        <f t="shared" si="28"/>
        <v>0</v>
      </c>
      <c r="CN34" s="78">
        <f>IFERROR(VLOOKUP($B34,Китог!$A$3:$AL$68,CN$1,FALSE),"")</f>
        <v>0</v>
      </c>
      <c r="CO34" s="78">
        <f>IFERROR(VLOOKUP(CO$2&amp;"_"&amp;$B34,Лист4!$I$2:$M$141,5,FALSE),0)</f>
        <v>0</v>
      </c>
      <c r="CP34" s="78">
        <f t="shared" si="29"/>
        <v>0</v>
      </c>
      <c r="CQ34" s="78">
        <f>IFERROR(VLOOKUP($B34,Китог!$A$3:$AL$68,CQ$1,FALSE),"")</f>
        <v>0</v>
      </c>
      <c r="CR34" s="78">
        <f>IFERROR(VLOOKUP(CR$2&amp;"_"&amp;$B34,Лист4!$I$2:$M$141,5,FALSE),0)</f>
        <v>0</v>
      </c>
      <c r="CS34" s="78">
        <f t="shared" si="30"/>
        <v>0</v>
      </c>
      <c r="CT34" s="78">
        <f>IFERROR(VLOOKUP($B34,Китог!$A$3:$AL$68,CT$1,FALSE),"")</f>
        <v>0</v>
      </c>
      <c r="CU34" s="78">
        <f>IFERROR(VLOOKUP(CU$2&amp;"_"&amp;$B34,Лист4!$I$2:$M$141,5,FALSE),0)</f>
        <v>0</v>
      </c>
      <c r="CV34" s="78">
        <f t="shared" si="31"/>
        <v>0</v>
      </c>
      <c r="CW34" s="78">
        <f>IFERROR(VLOOKUP($B34,Китог!$A$3:$AL$68,CW$1,FALSE),"")</f>
        <v>0</v>
      </c>
      <c r="CX34" s="78">
        <f>IFERROR(VLOOKUP(CX$2&amp;"_"&amp;$B34,Лист4!$I$2:$M$141,5,FALSE),0)</f>
        <v>0</v>
      </c>
      <c r="CY34" s="78">
        <f t="shared" si="32"/>
        <v>0</v>
      </c>
      <c r="CZ34" s="78">
        <f>IFERROR(VLOOKUP($B34,Китог!$A$3:$AL$68,CZ$1,FALSE),"")</f>
        <v>0</v>
      </c>
      <c r="DA34" s="78">
        <f>IFERROR(VLOOKUP(DA$2&amp;"_"&amp;$B34,Лист4!$I$2:$M$141,5,FALSE),0)</f>
        <v>0</v>
      </c>
      <c r="DB34" s="78">
        <f t="shared" si="33"/>
        <v>0</v>
      </c>
      <c r="DC34" s="78">
        <f>IFERROR(VLOOKUP($B34,Китог!$A$3:$AL$68,DC$1,FALSE),"")</f>
        <v>0</v>
      </c>
      <c r="DD34" s="78">
        <f>IFERROR(VLOOKUP(DD$2&amp;"_"&amp;$B34,Лист4!$I$2:$M$141,5,FALSE),0)</f>
        <v>0</v>
      </c>
      <c r="DE34" s="78">
        <f t="shared" si="34"/>
        <v>0</v>
      </c>
      <c r="DF34" s="111">
        <f t="shared" si="35"/>
        <v>99.875</v>
      </c>
      <c r="DG34" s="111"/>
      <c r="DH34" s="111"/>
    </row>
    <row r="35" spans="1:112" s="75" customFormat="1" ht="45" customHeight="1" x14ac:dyDescent="0.25">
      <c r="A35" s="75" t="s">
        <v>207</v>
      </c>
      <c r="B35" s="75">
        <v>29</v>
      </c>
      <c r="C35" s="76">
        <v>29</v>
      </c>
      <c r="D35" s="77" t="s">
        <v>565</v>
      </c>
      <c r="E35" s="78">
        <v>0</v>
      </c>
      <c r="F35" s="78">
        <v>0</v>
      </c>
      <c r="G35" s="78">
        <v>0</v>
      </c>
      <c r="H35" s="78">
        <f>IFERROR(VLOOKUP($B35,Китог!$A$3:$AL$68,H$1,FALSE),"")</f>
        <v>0</v>
      </c>
      <c r="I35" s="78">
        <f>IFERROR(VLOOKUP(I$2&amp;"_"&amp;$B35,Лист4!$I$2:$M$141,5,FALSE),0)</f>
        <v>0</v>
      </c>
      <c r="J35" s="78">
        <f t="shared" si="1"/>
        <v>0</v>
      </c>
      <c r="K35" s="78">
        <f>IFERROR(VLOOKUP($B35,Китог!$A$3:$AL$68,K$1,FALSE),"")</f>
        <v>0</v>
      </c>
      <c r="L35" s="78">
        <f>IFERROR(VLOOKUP(L$2&amp;"_"&amp;$B35,Лист4!$I$2:$M$141,5,FALSE),0)</f>
        <v>0</v>
      </c>
      <c r="M35" s="78">
        <f t="shared" si="2"/>
        <v>0</v>
      </c>
      <c r="N35" s="78">
        <v>0</v>
      </c>
      <c r="O35" s="78">
        <v>0</v>
      </c>
      <c r="P35" s="78">
        <f t="shared" si="3"/>
        <v>0</v>
      </c>
      <c r="Q35" s="78">
        <v>0</v>
      </c>
      <c r="R35" s="78">
        <f>IFERROR(VLOOKUP(R$2&amp;"_"&amp;$B35,Лист4!$I$2:$M$141,5,FALSE),0)</f>
        <v>0</v>
      </c>
      <c r="S35" s="78">
        <f t="shared" si="4"/>
        <v>0</v>
      </c>
      <c r="T35" s="78">
        <v>1</v>
      </c>
      <c r="U35" s="78">
        <v>1</v>
      </c>
      <c r="V35" s="78">
        <f t="shared" si="5"/>
        <v>100</v>
      </c>
      <c r="W35" s="78">
        <v>1</v>
      </c>
      <c r="X35" s="78">
        <v>1</v>
      </c>
      <c r="Y35" s="78">
        <f t="shared" si="6"/>
        <v>100</v>
      </c>
      <c r="Z35" s="78">
        <v>1</v>
      </c>
      <c r="AA35" s="78">
        <v>0.99</v>
      </c>
      <c r="AB35" s="78">
        <f t="shared" si="7"/>
        <v>99.5</v>
      </c>
      <c r="AC35" s="78">
        <f>IFERROR(VLOOKUP($B35,Китог!$A$3:$AL$68,AC$1,FALSE),"")</f>
        <v>0</v>
      </c>
      <c r="AD35" s="78">
        <f>IFERROR(VLOOKUP(AD$2&amp;"_"&amp;$B35,Лист4!$I$2:$M$141,5,FALSE),0)</f>
        <v>0</v>
      </c>
      <c r="AE35" s="78">
        <f t="shared" si="8"/>
        <v>0</v>
      </c>
      <c r="AF35" s="78">
        <v>1</v>
      </c>
      <c r="AG35" s="78">
        <v>1</v>
      </c>
      <c r="AH35" s="78">
        <f t="shared" si="9"/>
        <v>100</v>
      </c>
      <c r="AI35" s="78">
        <v>1</v>
      </c>
      <c r="AJ35" s="78">
        <v>1</v>
      </c>
      <c r="AK35" s="78">
        <f t="shared" si="10"/>
        <v>100</v>
      </c>
      <c r="AL35" s="78">
        <v>1</v>
      </c>
      <c r="AM35" s="78">
        <v>1</v>
      </c>
      <c r="AN35" s="78">
        <f t="shared" si="11"/>
        <v>100</v>
      </c>
      <c r="AO35" s="78">
        <f>IFERROR(VLOOKUP($B35,Китог!$A$3:$AL$68,AO$1,FALSE),"")</f>
        <v>0</v>
      </c>
      <c r="AP35" s="78">
        <f>IFERROR(VLOOKUP(AP$2&amp;"_"&amp;$B35,Лист4!$I$2:$M$141,5,FALSE),0)</f>
        <v>0</v>
      </c>
      <c r="AQ35" s="78">
        <f t="shared" si="12"/>
        <v>0</v>
      </c>
      <c r="AR35" s="78">
        <v>1</v>
      </c>
      <c r="AS35" s="78">
        <v>1</v>
      </c>
      <c r="AT35" s="78">
        <f t="shared" si="13"/>
        <v>100</v>
      </c>
      <c r="AU35" s="78">
        <f>IFERROR(VLOOKUP($B35,Китог!$A$3:$AL$68,AU$1,FALSE),"")</f>
        <v>0</v>
      </c>
      <c r="AV35" s="78">
        <f>IFERROR(VLOOKUP(AV$2&amp;"_"&amp;$B35,Лист4!$I$2:$M$141,5,FALSE),0)</f>
        <v>0</v>
      </c>
      <c r="AW35" s="78">
        <f t="shared" si="14"/>
        <v>0</v>
      </c>
      <c r="AX35" s="78">
        <f>IFERROR(VLOOKUP($B35,Китог!$A$3:$AL$68,AX$1,FALSE),"")</f>
        <v>0</v>
      </c>
      <c r="AY35" s="78">
        <f>IFERROR(VLOOKUP(AY$2&amp;"_"&amp;$B35,Лист4!$I$2:$M$141,5,FALSE),0)</f>
        <v>0</v>
      </c>
      <c r="AZ35" s="78">
        <f t="shared" si="15"/>
        <v>0</v>
      </c>
      <c r="BA35" s="78">
        <f>IFERROR(VLOOKUP($B35,Китог!$A$3:$AL$68,BA$1,FALSE),"")</f>
        <v>0</v>
      </c>
      <c r="BB35" s="78">
        <f>IFERROR(VLOOKUP(BB$2&amp;"_"&amp;$B35,Лист4!$I$2:$M$141,5,FALSE),0)</f>
        <v>0</v>
      </c>
      <c r="BC35" s="78">
        <f t="shared" si="16"/>
        <v>0</v>
      </c>
      <c r="BD35" s="78">
        <f>IFERROR(VLOOKUP($B35,Китог!$A$3:$AL$68,BD$1,FALSE),"")</f>
        <v>0</v>
      </c>
      <c r="BE35" s="78">
        <f>IFERROR(VLOOKUP(BE$2&amp;"_"&amp;$B35,Лист4!$I$2:$M$141,5,FALSE),0)</f>
        <v>0</v>
      </c>
      <c r="BF35" s="78">
        <f t="shared" si="17"/>
        <v>0</v>
      </c>
      <c r="BG35" s="78">
        <f>IFERROR(VLOOKUP($B35,Китог!$A$3:$AL$68,BG$1,FALSE),"")</f>
        <v>0</v>
      </c>
      <c r="BH35" s="78">
        <f>IFERROR(VLOOKUP(BH$2&amp;"_"&amp;$B35,Лист4!$I$2:$M$141,5,FALSE),0)</f>
        <v>0</v>
      </c>
      <c r="BI35" s="78">
        <f t="shared" si="18"/>
        <v>0</v>
      </c>
      <c r="BJ35" s="78">
        <f>IFERROR(VLOOKUP($B35,Китог!$A$3:$AL$68,BJ$1,FALSE),"")</f>
        <v>0</v>
      </c>
      <c r="BK35" s="78">
        <f>IFERROR(VLOOKUP(BK$2&amp;"_"&amp;$B35,Лист4!$I$2:$M$141,5,FALSE),0)</f>
        <v>0</v>
      </c>
      <c r="BL35" s="78">
        <f t="shared" si="19"/>
        <v>0</v>
      </c>
      <c r="BM35" s="78">
        <f>IFERROR(VLOOKUP($B35,Китог!$A$3:$AL$68,BM$1,FALSE),"")</f>
        <v>0</v>
      </c>
      <c r="BN35" s="78">
        <f>IFERROR(VLOOKUP(BN$2&amp;"_"&amp;$B35,Лист4!$I$2:$M$141,5,FALSE),0)</f>
        <v>0</v>
      </c>
      <c r="BO35" s="78">
        <f t="shared" si="20"/>
        <v>0</v>
      </c>
      <c r="BP35" s="78">
        <f>IFERROR(VLOOKUP($B35,Китог!$A$3:$AL$68,BP$1,FALSE),"")</f>
        <v>0</v>
      </c>
      <c r="BQ35" s="78">
        <f>IFERROR(VLOOKUP(BQ$2&amp;"_"&amp;$B35,Лист4!$I$2:$M$141,5,FALSE),0)</f>
        <v>0</v>
      </c>
      <c r="BR35" s="78">
        <f t="shared" si="21"/>
        <v>0</v>
      </c>
      <c r="BS35" s="78">
        <f>IFERROR(VLOOKUP($B35,Китог!$A$3:$AL$68,BS$1,FALSE),"")</f>
        <v>0</v>
      </c>
      <c r="BT35" s="78">
        <f>IFERROR(VLOOKUP(BT$2&amp;"_"&amp;$B35,Лист4!$I$2:$M$141,5,FALSE),0)</f>
        <v>0</v>
      </c>
      <c r="BU35" s="78">
        <f t="shared" si="22"/>
        <v>0</v>
      </c>
      <c r="BV35" s="78">
        <f>IFERROR(VLOOKUP($B35,Китог!$A$3:$AL$68,BV$1,FALSE),"")</f>
        <v>0</v>
      </c>
      <c r="BW35" s="78">
        <f>IFERROR(VLOOKUP(BW$2&amp;"_"&amp;$B35,Лист4!$I$2:$M$141,5,FALSE),0)</f>
        <v>0</v>
      </c>
      <c r="BX35" s="78">
        <f t="shared" si="23"/>
        <v>0</v>
      </c>
      <c r="BY35" s="78">
        <f>IFERROR(VLOOKUP($B35,Китог!$A$3:$AL$68,BY$1,FALSE),"")</f>
        <v>0</v>
      </c>
      <c r="BZ35" s="78">
        <f>IFERROR(VLOOKUP(BZ$2&amp;"_"&amp;$B35,Лист4!$I$2:$M$141,5,FALSE),0)</f>
        <v>0</v>
      </c>
      <c r="CA35" s="78">
        <f t="shared" si="24"/>
        <v>0</v>
      </c>
      <c r="CB35" s="78">
        <f>IFERROR(VLOOKUP($B35,Китог!$A$3:$AL$68,CB$1,FALSE),"")</f>
        <v>0</v>
      </c>
      <c r="CC35" s="78">
        <f>IFERROR(VLOOKUP(CC$2&amp;"_"&amp;$B35,Лист4!$I$2:$M$141,5,FALSE),0)</f>
        <v>0</v>
      </c>
      <c r="CD35" s="78">
        <f t="shared" si="25"/>
        <v>0</v>
      </c>
      <c r="CE35" s="78">
        <f>IFERROR(VLOOKUP($B35,Китог!$A$3:$AL$68,CE$1,FALSE),"")</f>
        <v>0</v>
      </c>
      <c r="CF35" s="78">
        <f>IFERROR(VLOOKUP(CF$2&amp;"_"&amp;$B35,Лист4!$I$2:$M$141,5,FALSE),0)</f>
        <v>0</v>
      </c>
      <c r="CG35" s="78">
        <f t="shared" si="26"/>
        <v>0</v>
      </c>
      <c r="CH35" s="78">
        <f>IFERROR(VLOOKUP($B35,Китог!$A$3:$AL$68,CH$1,FALSE),"")</f>
        <v>0</v>
      </c>
      <c r="CI35" s="78">
        <f>IFERROR(VLOOKUP(CI$2&amp;"_"&amp;$B35,Лист4!$I$2:$M$141,5,FALSE),0)</f>
        <v>0</v>
      </c>
      <c r="CJ35" s="78">
        <f t="shared" si="27"/>
        <v>0</v>
      </c>
      <c r="CK35" s="78">
        <f>IFERROR(VLOOKUP($B35,Китог!$A$3:$AL$68,CK$1,FALSE),"")</f>
        <v>0</v>
      </c>
      <c r="CL35" s="78">
        <f>IFERROR(VLOOKUP(CL$2&amp;"_"&amp;$B35,Лист4!$I$2:$M$141,5,FALSE),0)</f>
        <v>0</v>
      </c>
      <c r="CM35" s="78">
        <f t="shared" si="28"/>
        <v>0</v>
      </c>
      <c r="CN35" s="78">
        <f>IFERROR(VLOOKUP($B35,Китог!$A$3:$AL$68,CN$1,FALSE),"")</f>
        <v>0</v>
      </c>
      <c r="CO35" s="78">
        <f>IFERROR(VLOOKUP(CO$2&amp;"_"&amp;$B35,Лист4!$I$2:$M$141,5,FALSE),0)</f>
        <v>0</v>
      </c>
      <c r="CP35" s="78">
        <f t="shared" si="29"/>
        <v>0</v>
      </c>
      <c r="CQ35" s="78">
        <f>IFERROR(VLOOKUP($B35,Китог!$A$3:$AL$68,CQ$1,FALSE),"")</f>
        <v>0</v>
      </c>
      <c r="CR35" s="78">
        <f>IFERROR(VLOOKUP(CR$2&amp;"_"&amp;$B35,Лист4!$I$2:$M$141,5,FALSE),0)</f>
        <v>0</v>
      </c>
      <c r="CS35" s="78">
        <f t="shared" si="30"/>
        <v>0</v>
      </c>
      <c r="CT35" s="78">
        <f>IFERROR(VLOOKUP($B35,Китог!$A$3:$AL$68,CT$1,FALSE),"")</f>
        <v>0</v>
      </c>
      <c r="CU35" s="78">
        <f>IFERROR(VLOOKUP(CU$2&amp;"_"&amp;$B35,Лист4!$I$2:$M$141,5,FALSE),0)</f>
        <v>0</v>
      </c>
      <c r="CV35" s="78">
        <f t="shared" si="31"/>
        <v>0</v>
      </c>
      <c r="CW35" s="78">
        <f>IFERROR(VLOOKUP($B35,Китог!$A$3:$AL$68,CW$1,FALSE),"")</f>
        <v>0</v>
      </c>
      <c r="CX35" s="78">
        <f>IFERROR(VLOOKUP(CX$2&amp;"_"&amp;$B35,Лист4!$I$2:$M$141,5,FALSE),0)</f>
        <v>0</v>
      </c>
      <c r="CY35" s="78">
        <f t="shared" si="32"/>
        <v>0</v>
      </c>
      <c r="CZ35" s="78">
        <f>IFERROR(VLOOKUP($B35,Китог!$A$3:$AL$68,CZ$1,FALSE),"")</f>
        <v>0</v>
      </c>
      <c r="DA35" s="78">
        <f>IFERROR(VLOOKUP(DA$2&amp;"_"&amp;$B35,Лист4!$I$2:$M$141,5,FALSE),0)</f>
        <v>0</v>
      </c>
      <c r="DB35" s="78">
        <f t="shared" si="33"/>
        <v>0</v>
      </c>
      <c r="DC35" s="78">
        <f>IFERROR(VLOOKUP($B35,Китог!$A$3:$AL$68,DC$1,FALSE),"")</f>
        <v>0</v>
      </c>
      <c r="DD35" s="78">
        <f>IFERROR(VLOOKUP(DD$2&amp;"_"&amp;$B35,Лист4!$I$2:$M$141,5,FALSE),0)</f>
        <v>0</v>
      </c>
      <c r="DE35" s="78">
        <f t="shared" si="34"/>
        <v>0</v>
      </c>
      <c r="DF35" s="111">
        <f t="shared" si="35"/>
        <v>99.928571428571431</v>
      </c>
      <c r="DG35" s="111"/>
      <c r="DH35" s="111"/>
    </row>
    <row r="36" spans="1:112" s="75" customFormat="1" ht="60" customHeight="1" x14ac:dyDescent="0.25">
      <c r="A36" s="75" t="s">
        <v>207</v>
      </c>
      <c r="B36" s="75">
        <v>30</v>
      </c>
      <c r="C36" s="79">
        <v>30</v>
      </c>
      <c r="D36" s="77" t="s">
        <v>576</v>
      </c>
      <c r="E36" s="78">
        <v>0</v>
      </c>
      <c r="F36" s="78">
        <v>0</v>
      </c>
      <c r="G36" s="78">
        <v>0</v>
      </c>
      <c r="H36" s="78">
        <f>IFERROR(VLOOKUP($B36,Китог!$A$3:$AL$68,H$1,FALSE),"")</f>
        <v>0</v>
      </c>
      <c r="I36" s="78">
        <f>IFERROR(VLOOKUP(I$2&amp;"_"&amp;$B36,Лист4!$I$2:$M$141,5,FALSE),0)</f>
        <v>0</v>
      </c>
      <c r="J36" s="78">
        <f t="shared" si="1"/>
        <v>0</v>
      </c>
      <c r="K36" s="78">
        <f>IFERROR(VLOOKUP($B36,Китог!$A$3:$AL$68,K$1,FALSE),"")</f>
        <v>0</v>
      </c>
      <c r="L36" s="78">
        <f>IFERROR(VLOOKUP(L$2&amp;"_"&amp;$B36,Лист4!$I$2:$M$141,5,FALSE),0)</f>
        <v>0</v>
      </c>
      <c r="M36" s="78">
        <f t="shared" si="2"/>
        <v>0</v>
      </c>
      <c r="N36" s="78">
        <v>0</v>
      </c>
      <c r="O36" s="78">
        <v>0</v>
      </c>
      <c r="P36" s="78">
        <f t="shared" si="3"/>
        <v>0</v>
      </c>
      <c r="Q36" s="78">
        <v>0</v>
      </c>
      <c r="R36" s="78">
        <f>IFERROR(VLOOKUP(R$2&amp;"_"&amp;$B36,Лист4!$I$2:$M$141,5,FALSE),0)</f>
        <v>0</v>
      </c>
      <c r="S36" s="78">
        <f t="shared" si="4"/>
        <v>0</v>
      </c>
      <c r="T36" s="78">
        <f>IFERROR(VLOOKUP($B36,Китог!$A$3:$AL$68,T$1,FALSE),"")</f>
        <v>0</v>
      </c>
      <c r="U36" s="78">
        <f>IFERROR(VLOOKUP(U$2&amp;"_"&amp;$B36,Лист4!$I$2:$M$141,5,FALSE),0)</f>
        <v>0</v>
      </c>
      <c r="V36" s="78">
        <f t="shared" si="5"/>
        <v>0</v>
      </c>
      <c r="W36" s="78">
        <f>IFERROR(VLOOKUP($B36,Китог!$A$3:$AL$68,W$1,FALSE),"")</f>
        <v>0</v>
      </c>
      <c r="X36" s="78">
        <f>IFERROR(VLOOKUP(X$2&amp;"_"&amp;$B36,Лист4!$I$2:$M$141,5,FALSE),0)</f>
        <v>0</v>
      </c>
      <c r="Y36" s="78">
        <f t="shared" si="6"/>
        <v>0</v>
      </c>
      <c r="Z36" s="78">
        <f>IFERROR(VLOOKUP($B36,Китог!$A$3:$AL$68,Z$1,FALSE),"")</f>
        <v>0</v>
      </c>
      <c r="AA36" s="78">
        <f>IFERROR(VLOOKUP(AA$2&amp;"_"&amp;$B36,Лист4!$I$2:$M$141,5,FALSE),0)</f>
        <v>0</v>
      </c>
      <c r="AB36" s="78">
        <f t="shared" si="7"/>
        <v>0</v>
      </c>
      <c r="AC36" s="78">
        <f>IFERROR(VLOOKUP($B36,Китог!$A$3:$AL$68,AC$1,FALSE),"")</f>
        <v>0</v>
      </c>
      <c r="AD36" s="78">
        <f>IFERROR(VLOOKUP(AD$2&amp;"_"&amp;$B36,Лист4!$I$2:$M$141,5,FALSE),0)</f>
        <v>0</v>
      </c>
      <c r="AE36" s="78">
        <f t="shared" si="8"/>
        <v>0</v>
      </c>
      <c r="AF36" s="78">
        <f>IFERROR(VLOOKUP($B36,Китог!$A$3:$AL$68,AF$1,FALSE),"")</f>
        <v>0</v>
      </c>
      <c r="AG36" s="78">
        <f>IFERROR(VLOOKUP(AG$2&amp;"_"&amp;$B36,Лист4!$I$2:$M$141,5,FALSE),0)</f>
        <v>0</v>
      </c>
      <c r="AH36" s="78">
        <f t="shared" si="9"/>
        <v>0</v>
      </c>
      <c r="AI36" s="78">
        <f>IFERROR(VLOOKUP($B36,Китог!$A$3:$AL$68,AI$1,FALSE),"")</f>
        <v>0</v>
      </c>
      <c r="AJ36" s="78">
        <f>IFERROR(VLOOKUP(AJ$2&amp;"_"&amp;$B36,Лист4!$I$2:$M$141,5,FALSE),0)</f>
        <v>0</v>
      </c>
      <c r="AK36" s="78">
        <f t="shared" si="10"/>
        <v>0</v>
      </c>
      <c r="AL36" s="78">
        <f>IFERROR(VLOOKUP($B36,Китог!$A$3:$AL$68,AL$1,FALSE),"")</f>
        <v>0</v>
      </c>
      <c r="AM36" s="78">
        <f>IFERROR(VLOOKUP(AM$2&amp;"_"&amp;$B36,Лист4!$I$2:$M$141,5,FALSE),0)</f>
        <v>0</v>
      </c>
      <c r="AN36" s="78">
        <f t="shared" si="11"/>
        <v>0</v>
      </c>
      <c r="AO36" s="78">
        <f>IFERROR(VLOOKUP($B36,Китог!$A$3:$AL$68,AO$1,FALSE),"")</f>
        <v>0</v>
      </c>
      <c r="AP36" s="78">
        <f>IFERROR(VLOOKUP(AP$2&amp;"_"&amp;$B36,Лист4!$I$2:$M$141,5,FALSE),0)</f>
        <v>0</v>
      </c>
      <c r="AQ36" s="78">
        <f t="shared" si="12"/>
        <v>0</v>
      </c>
      <c r="AR36" s="78">
        <f>IFERROR(VLOOKUP($B36,Китог!$A$3:$AL$68,AR$1,FALSE),"")</f>
        <v>0</v>
      </c>
      <c r="AS36" s="78">
        <f>IFERROR(VLOOKUP(AS$2&amp;"_"&amp;$B36,Лист4!$I$2:$M$141,5,FALSE),0)</f>
        <v>0</v>
      </c>
      <c r="AT36" s="78">
        <f t="shared" si="13"/>
        <v>0</v>
      </c>
      <c r="AU36" s="78">
        <f>IFERROR(VLOOKUP($B36,Китог!$A$3:$AL$68,AU$1,FALSE),"")</f>
        <v>0</v>
      </c>
      <c r="AV36" s="78">
        <f>IFERROR(VLOOKUP(AV$2&amp;"_"&amp;$B36,Лист4!$I$2:$M$141,5,FALSE),0)</f>
        <v>0</v>
      </c>
      <c r="AW36" s="78">
        <f t="shared" si="14"/>
        <v>0</v>
      </c>
      <c r="AX36" s="78">
        <f>IFERROR(VLOOKUP($B36,Китог!$A$3:$AL$68,AX$1,FALSE),"")</f>
        <v>0</v>
      </c>
      <c r="AY36" s="78">
        <f>IFERROR(VLOOKUP(AY$2&amp;"_"&amp;$B36,Лист4!$I$2:$M$141,5,FALSE),0)</f>
        <v>0</v>
      </c>
      <c r="AZ36" s="78">
        <f t="shared" si="15"/>
        <v>0</v>
      </c>
      <c r="BA36" s="78">
        <f>IFERROR(VLOOKUP($B36,Китог!$A$3:$AL$68,BA$1,FALSE),"")</f>
        <v>0</v>
      </c>
      <c r="BB36" s="78">
        <f>IFERROR(VLOOKUP(BB$2&amp;"_"&amp;$B36,Лист4!$I$2:$M$141,5,FALSE),0)</f>
        <v>0</v>
      </c>
      <c r="BC36" s="78">
        <f t="shared" si="16"/>
        <v>0</v>
      </c>
      <c r="BD36" s="78">
        <f>IFERROR(VLOOKUP($B36,Китог!$A$3:$AL$68,BD$1,FALSE),"")</f>
        <v>0</v>
      </c>
      <c r="BE36" s="78">
        <f>IFERROR(VLOOKUP(BE$2&amp;"_"&amp;$B36,Лист4!$I$2:$M$141,5,FALSE),0)</f>
        <v>0</v>
      </c>
      <c r="BF36" s="78">
        <f t="shared" si="17"/>
        <v>0</v>
      </c>
      <c r="BG36" s="78">
        <f>IFERROR(VLOOKUP($B36,Китог!$A$3:$AL$68,BG$1,FALSE),"")</f>
        <v>0</v>
      </c>
      <c r="BH36" s="78">
        <f>IFERROR(VLOOKUP(BH$2&amp;"_"&amp;$B36,Лист4!$I$2:$M$141,5,FALSE),0)</f>
        <v>0</v>
      </c>
      <c r="BI36" s="78">
        <f t="shared" si="18"/>
        <v>0</v>
      </c>
      <c r="BJ36" s="78">
        <f>IFERROR(VLOOKUP($B36,Китог!$A$3:$AL$68,BJ$1,FALSE),"")</f>
        <v>0</v>
      </c>
      <c r="BK36" s="78">
        <f>IFERROR(VLOOKUP(BK$2&amp;"_"&amp;$B36,Лист4!$I$2:$M$141,5,FALSE),0)</f>
        <v>0</v>
      </c>
      <c r="BL36" s="78">
        <f t="shared" si="19"/>
        <v>0</v>
      </c>
      <c r="BM36" s="78">
        <f>IFERROR(VLOOKUP($B36,Китог!$A$3:$AL$68,BM$1,FALSE),"")</f>
        <v>0</v>
      </c>
      <c r="BN36" s="78">
        <f>IFERROR(VLOOKUP(BN$2&amp;"_"&amp;$B36,Лист4!$I$2:$M$141,5,FALSE),0)</f>
        <v>0</v>
      </c>
      <c r="BO36" s="78">
        <f t="shared" si="20"/>
        <v>0</v>
      </c>
      <c r="BP36" s="78">
        <f>IFERROR(VLOOKUP($B36,Китог!$A$3:$AL$68,BP$1,FALSE),"")</f>
        <v>0</v>
      </c>
      <c r="BQ36" s="78">
        <f>IFERROR(VLOOKUP(BQ$2&amp;"_"&amp;$B36,Лист4!$I$2:$M$141,5,FALSE),0)</f>
        <v>0</v>
      </c>
      <c r="BR36" s="78">
        <f t="shared" si="21"/>
        <v>0</v>
      </c>
      <c r="BS36" s="78">
        <v>1</v>
      </c>
      <c r="BT36" s="78">
        <v>0.96</v>
      </c>
      <c r="BU36" s="78">
        <f t="shared" si="22"/>
        <v>98</v>
      </c>
      <c r="BV36" s="78">
        <v>0</v>
      </c>
      <c r="BW36" s="78">
        <v>0</v>
      </c>
      <c r="BX36" s="78">
        <f t="shared" si="23"/>
        <v>0</v>
      </c>
      <c r="BY36" s="78">
        <f>IFERROR(VLOOKUP($B36,Китог!$A$3:$AL$68,BY$1,FALSE),"")</f>
        <v>0</v>
      </c>
      <c r="BZ36" s="78">
        <f>IFERROR(VLOOKUP(BZ$2&amp;"_"&amp;$B36,Лист4!$I$2:$M$141,5,FALSE),0)</f>
        <v>0</v>
      </c>
      <c r="CA36" s="78">
        <f t="shared" si="24"/>
        <v>0</v>
      </c>
      <c r="CB36" s="78">
        <f>IFERROR(VLOOKUP($B36,Китог!$A$3:$AL$68,CB$1,FALSE),"")</f>
        <v>0</v>
      </c>
      <c r="CC36" s="78">
        <f>IFERROR(VLOOKUP(CC$2&amp;"_"&amp;$B36,Лист4!$I$2:$M$141,5,FALSE),0)</f>
        <v>0</v>
      </c>
      <c r="CD36" s="78">
        <f t="shared" si="25"/>
        <v>0</v>
      </c>
      <c r="CE36" s="78">
        <f>IFERROR(VLOOKUP($B36,Китог!$A$3:$AL$68,CE$1,FALSE),"")</f>
        <v>0</v>
      </c>
      <c r="CF36" s="78">
        <f>IFERROR(VLOOKUP(CF$2&amp;"_"&amp;$B36,Лист4!$I$2:$M$141,5,FALSE),0)</f>
        <v>0</v>
      </c>
      <c r="CG36" s="78">
        <f t="shared" si="26"/>
        <v>0</v>
      </c>
      <c r="CH36" s="78">
        <f>IFERROR(VLOOKUP($B36,Китог!$A$3:$AL$68,CH$1,FALSE),"")</f>
        <v>0</v>
      </c>
      <c r="CI36" s="78">
        <f>IFERROR(VLOOKUP(CI$2&amp;"_"&amp;$B36,Лист4!$I$2:$M$141,5,FALSE),0)</f>
        <v>0</v>
      </c>
      <c r="CJ36" s="78">
        <f t="shared" si="27"/>
        <v>0</v>
      </c>
      <c r="CK36" s="78">
        <f>IFERROR(VLOOKUP($B36,Китог!$A$3:$AL$68,CK$1,FALSE),"")</f>
        <v>0</v>
      </c>
      <c r="CL36" s="78">
        <f>IFERROR(VLOOKUP(CL$2&amp;"_"&amp;$B36,Лист4!$I$2:$M$141,5,FALSE),0)</f>
        <v>0</v>
      </c>
      <c r="CM36" s="78">
        <f t="shared" si="28"/>
        <v>0</v>
      </c>
      <c r="CN36" s="78">
        <f>IFERROR(VLOOKUP($B36,Китог!$A$3:$AL$68,CN$1,FALSE),"")</f>
        <v>0</v>
      </c>
      <c r="CO36" s="78">
        <f>IFERROR(VLOOKUP(CO$2&amp;"_"&amp;$B36,Лист4!$I$2:$M$141,5,FALSE),0)</f>
        <v>0</v>
      </c>
      <c r="CP36" s="78">
        <f t="shared" si="29"/>
        <v>0</v>
      </c>
      <c r="CQ36" s="78">
        <f>IFERROR(VLOOKUP($B36,Китог!$A$3:$AL$68,CQ$1,FALSE),"")</f>
        <v>0</v>
      </c>
      <c r="CR36" s="78">
        <f>IFERROR(VLOOKUP(CR$2&amp;"_"&amp;$B36,Лист4!$I$2:$M$141,5,FALSE),0)</f>
        <v>0</v>
      </c>
      <c r="CS36" s="78">
        <f t="shared" si="30"/>
        <v>0</v>
      </c>
      <c r="CT36" s="78">
        <f>IFERROR(VLOOKUP($B36,Китог!$A$3:$AL$68,CT$1,FALSE),"")</f>
        <v>0</v>
      </c>
      <c r="CU36" s="78">
        <f>IFERROR(VLOOKUP(CU$2&amp;"_"&amp;$B36,Лист4!$I$2:$M$141,5,FALSE),0)</f>
        <v>0</v>
      </c>
      <c r="CV36" s="78">
        <f t="shared" si="31"/>
        <v>0</v>
      </c>
      <c r="CW36" s="78">
        <f>IFERROR(VLOOKUP($B36,Китог!$A$3:$AL$68,CW$1,FALSE),"")</f>
        <v>0</v>
      </c>
      <c r="CX36" s="78">
        <f>IFERROR(VLOOKUP(CX$2&amp;"_"&amp;$B36,Лист4!$I$2:$M$141,5,FALSE),0)</f>
        <v>0</v>
      </c>
      <c r="CY36" s="78">
        <f t="shared" si="32"/>
        <v>0</v>
      </c>
      <c r="CZ36" s="78">
        <f>IFERROR(VLOOKUP($B36,Китог!$A$3:$AL$68,CZ$1,FALSE),"")</f>
        <v>0</v>
      </c>
      <c r="DA36" s="78">
        <f>IFERROR(VLOOKUP(DA$2&amp;"_"&amp;$B36,Лист4!$I$2:$M$141,5,FALSE),0)</f>
        <v>0</v>
      </c>
      <c r="DB36" s="78">
        <f t="shared" si="33"/>
        <v>0</v>
      </c>
      <c r="DC36" s="78">
        <f>IFERROR(VLOOKUP($B36,Китог!$A$3:$AL$68,DC$1,FALSE),"")</f>
        <v>0</v>
      </c>
      <c r="DD36" s="78">
        <f>IFERROR(VLOOKUP(DD$2&amp;"_"&amp;$B36,Лист4!$I$2:$M$141,5,FALSE),0)</f>
        <v>0</v>
      </c>
      <c r="DE36" s="78">
        <f t="shared" si="34"/>
        <v>0</v>
      </c>
      <c r="DF36" s="111">
        <f t="shared" si="35"/>
        <v>98</v>
      </c>
      <c r="DG36" s="111"/>
      <c r="DH36" s="111"/>
    </row>
    <row r="37" spans="1:112" s="75" customFormat="1" ht="75" customHeight="1" x14ac:dyDescent="0.25">
      <c r="A37" s="75" t="s">
        <v>207</v>
      </c>
      <c r="B37" s="75">
        <v>31</v>
      </c>
      <c r="C37" s="76">
        <v>31</v>
      </c>
      <c r="D37" s="77" t="s">
        <v>571</v>
      </c>
      <c r="E37" s="78">
        <v>0</v>
      </c>
      <c r="F37" s="78">
        <v>0</v>
      </c>
      <c r="G37" s="78">
        <v>0</v>
      </c>
      <c r="H37" s="78">
        <f>IFERROR(VLOOKUP($B37,Китог!$A$3:$AL$68,H$1,FALSE),"")</f>
        <v>0</v>
      </c>
      <c r="I37" s="78">
        <f>IFERROR(VLOOKUP(I$2&amp;"_"&amp;$B37,Лист4!$I$2:$M$141,5,FALSE),0)</f>
        <v>0</v>
      </c>
      <c r="J37" s="78">
        <f t="shared" si="1"/>
        <v>0</v>
      </c>
      <c r="K37" s="78">
        <f>IFERROR(VLOOKUP($B37,Китог!$A$3:$AL$68,K$1,FALSE),"")</f>
        <v>0</v>
      </c>
      <c r="L37" s="78">
        <f>IFERROR(VLOOKUP(L$2&amp;"_"&amp;$B37,Лист4!$I$2:$M$141,5,FALSE),0)</f>
        <v>0</v>
      </c>
      <c r="M37" s="78">
        <f t="shared" si="2"/>
        <v>0</v>
      </c>
      <c r="N37" s="78">
        <f>IFERROR(VLOOKUP($B37,Китог!$A$3:$AL$68,N$1,FALSE),"")</f>
        <v>0</v>
      </c>
      <c r="O37" s="78">
        <f>IFERROR(VLOOKUP(O$2&amp;"_"&amp;$B37,Лист4!$I$2:$M$141,5,FALSE),0)</f>
        <v>0</v>
      </c>
      <c r="P37" s="78">
        <f t="shared" si="3"/>
        <v>0</v>
      </c>
      <c r="Q37" s="78">
        <v>0</v>
      </c>
      <c r="R37" s="78">
        <f>IFERROR(VLOOKUP(R$2&amp;"_"&amp;$B37,Лист4!$I$2:$M$141,5,FALSE),0)</f>
        <v>0</v>
      </c>
      <c r="S37" s="78">
        <f t="shared" si="4"/>
        <v>0</v>
      </c>
      <c r="T37" s="78">
        <v>0</v>
      </c>
      <c r="U37" s="78">
        <v>0</v>
      </c>
      <c r="V37" s="78">
        <f t="shared" si="5"/>
        <v>0</v>
      </c>
      <c r="W37" s="78">
        <v>0</v>
      </c>
      <c r="X37" s="78">
        <v>0</v>
      </c>
      <c r="Y37" s="78">
        <f t="shared" si="6"/>
        <v>0</v>
      </c>
      <c r="Z37" s="78">
        <v>0</v>
      </c>
      <c r="AA37" s="78">
        <v>0</v>
      </c>
      <c r="AB37" s="78">
        <f t="shared" si="7"/>
        <v>0</v>
      </c>
      <c r="AC37" s="78">
        <f>IFERROR(VLOOKUP($B37,Китог!$A$3:$AL$68,AC$1,FALSE),"")</f>
        <v>0</v>
      </c>
      <c r="AD37" s="78">
        <f>IFERROR(VLOOKUP(AD$2&amp;"_"&amp;$B37,Лист4!$I$2:$M$141,5,FALSE),0)</f>
        <v>0</v>
      </c>
      <c r="AE37" s="78">
        <f t="shared" si="8"/>
        <v>0</v>
      </c>
      <c r="AF37" s="78">
        <v>0</v>
      </c>
      <c r="AG37" s="78">
        <v>0</v>
      </c>
      <c r="AH37" s="78">
        <f t="shared" si="9"/>
        <v>0</v>
      </c>
      <c r="AI37" s="78">
        <v>0</v>
      </c>
      <c r="AJ37" s="78">
        <v>0</v>
      </c>
      <c r="AK37" s="78">
        <f t="shared" si="10"/>
        <v>0</v>
      </c>
      <c r="AL37" s="78">
        <f>IFERROR(VLOOKUP($B37,Китог!$A$3:$AL$68,AL$1,FALSE),"")</f>
        <v>0</v>
      </c>
      <c r="AM37" s="78">
        <f>IFERROR(VLOOKUP(AM$2&amp;"_"&amp;$B37,Лист4!$I$2:$M$141,5,FALSE),0)</f>
        <v>0</v>
      </c>
      <c r="AN37" s="78">
        <f t="shared" si="11"/>
        <v>0</v>
      </c>
      <c r="AO37" s="78">
        <f>IFERROR(VLOOKUP($B37,Китог!$A$3:$AL$68,AO$1,FALSE),"")</f>
        <v>0</v>
      </c>
      <c r="AP37" s="78">
        <f>IFERROR(VLOOKUP(AP$2&amp;"_"&amp;$B37,Лист4!$I$2:$M$141,5,FALSE),0)</f>
        <v>0</v>
      </c>
      <c r="AQ37" s="78">
        <f t="shared" si="12"/>
        <v>0</v>
      </c>
      <c r="AR37" s="78">
        <v>0</v>
      </c>
      <c r="AS37" s="78">
        <v>0</v>
      </c>
      <c r="AT37" s="78">
        <f t="shared" si="13"/>
        <v>0</v>
      </c>
      <c r="AU37" s="78">
        <v>0.94</v>
      </c>
      <c r="AV37" s="78">
        <v>1</v>
      </c>
      <c r="AW37" s="78">
        <f t="shared" si="14"/>
        <v>97</v>
      </c>
      <c r="AX37" s="78">
        <v>1</v>
      </c>
      <c r="AY37" s="78">
        <v>1</v>
      </c>
      <c r="AZ37" s="78">
        <f t="shared" si="15"/>
        <v>100</v>
      </c>
      <c r="BA37" s="78">
        <v>1</v>
      </c>
      <c r="BB37" s="78">
        <v>0.98</v>
      </c>
      <c r="BC37" s="78">
        <f t="shared" si="16"/>
        <v>99</v>
      </c>
      <c r="BD37" s="78">
        <v>1</v>
      </c>
      <c r="BE37" s="78">
        <v>1</v>
      </c>
      <c r="BF37" s="78">
        <f t="shared" si="17"/>
        <v>100</v>
      </c>
      <c r="BG37" s="78">
        <f>IFERROR(VLOOKUP($B37,Китог!$A$3:$AL$68,BG$1,FALSE),"")</f>
        <v>0</v>
      </c>
      <c r="BH37" s="78">
        <f>IFERROR(VLOOKUP(BH$2&amp;"_"&amp;$B37,Лист4!$I$2:$M$141,5,FALSE),0)</f>
        <v>0</v>
      </c>
      <c r="BI37" s="78">
        <f t="shared" si="18"/>
        <v>0</v>
      </c>
      <c r="BJ37" s="78">
        <f>IFERROR(VLOOKUP($B37,Китог!$A$3:$AL$68,BJ$1,FALSE),"")</f>
        <v>0</v>
      </c>
      <c r="BK37" s="78">
        <f>IFERROR(VLOOKUP(BK$2&amp;"_"&amp;$B37,Лист4!$I$2:$M$141,5,FALSE),0)</f>
        <v>0</v>
      </c>
      <c r="BL37" s="78">
        <f t="shared" si="19"/>
        <v>0</v>
      </c>
      <c r="BM37" s="78">
        <f>IFERROR(VLOOKUP($B37,Китог!$A$3:$AL$68,BM$1,FALSE),"")</f>
        <v>0</v>
      </c>
      <c r="BN37" s="78">
        <f>IFERROR(VLOOKUP(BN$2&amp;"_"&amp;$B37,Лист4!$I$2:$M$141,5,FALSE),0)</f>
        <v>0</v>
      </c>
      <c r="BO37" s="78">
        <f t="shared" si="20"/>
        <v>0</v>
      </c>
      <c r="BP37" s="78">
        <v>1</v>
      </c>
      <c r="BQ37" s="78">
        <v>0.98</v>
      </c>
      <c r="BR37" s="78">
        <f t="shared" si="21"/>
        <v>99</v>
      </c>
      <c r="BS37" s="78">
        <f>IFERROR(VLOOKUP($B37,Китог!$A$3:$AL$68,BS$1,FALSE),"")</f>
        <v>0</v>
      </c>
      <c r="BT37" s="78">
        <f>IFERROR(VLOOKUP(BT$2&amp;"_"&amp;$B37,Лист4!$I$2:$M$141,5,FALSE),0)</f>
        <v>0</v>
      </c>
      <c r="BU37" s="78">
        <f t="shared" si="22"/>
        <v>0</v>
      </c>
      <c r="BV37" s="78">
        <v>1</v>
      </c>
      <c r="BW37" s="78">
        <v>0.93</v>
      </c>
      <c r="BX37" s="78">
        <f t="shared" si="23"/>
        <v>96.500000000000014</v>
      </c>
      <c r="BY37" s="78">
        <v>1</v>
      </c>
      <c r="BZ37" s="78">
        <v>0.87</v>
      </c>
      <c r="CA37" s="78">
        <f t="shared" si="24"/>
        <v>93.5</v>
      </c>
      <c r="CB37" s="78">
        <v>1</v>
      </c>
      <c r="CC37" s="78">
        <v>0.92</v>
      </c>
      <c r="CD37" s="78">
        <f t="shared" si="25"/>
        <v>96</v>
      </c>
      <c r="CE37" s="78">
        <f>IFERROR(VLOOKUP($B37,Китог!$A$3:$AL$68,CE$1,FALSE),"")</f>
        <v>0</v>
      </c>
      <c r="CF37" s="78">
        <f>IFERROR(VLOOKUP(CF$2&amp;"_"&amp;$B37,Лист4!$I$2:$M$141,5,FALSE),0)</f>
        <v>0</v>
      </c>
      <c r="CG37" s="78">
        <f t="shared" si="26"/>
        <v>0</v>
      </c>
      <c r="CH37" s="78">
        <v>0.96</v>
      </c>
      <c r="CI37" s="78">
        <v>1</v>
      </c>
      <c r="CJ37" s="78">
        <f t="shared" si="27"/>
        <v>98</v>
      </c>
      <c r="CK37" s="78">
        <v>1</v>
      </c>
      <c r="CL37" s="78">
        <v>0.99</v>
      </c>
      <c r="CM37" s="78">
        <f t="shared" si="28"/>
        <v>99.5</v>
      </c>
      <c r="CN37" s="78">
        <f>IFERROR(VLOOKUP($B37,Китог!$A$3:$AL$68,CN$1,FALSE),"")</f>
        <v>0</v>
      </c>
      <c r="CO37" s="78">
        <f>IFERROR(VLOOKUP(CO$2&amp;"_"&amp;$B37,Лист4!$I$2:$M$141,5,FALSE),0)</f>
        <v>0</v>
      </c>
      <c r="CP37" s="78">
        <f t="shared" si="29"/>
        <v>0</v>
      </c>
      <c r="CQ37" s="78">
        <f>IFERROR(VLOOKUP($B37,Китог!$A$3:$AL$68,CQ$1,FALSE),"")</f>
        <v>0</v>
      </c>
      <c r="CR37" s="78">
        <f>IFERROR(VLOOKUP(CR$2&amp;"_"&amp;$B37,Лист4!$I$2:$M$141,5,FALSE),0)</f>
        <v>0</v>
      </c>
      <c r="CS37" s="78">
        <f t="shared" si="30"/>
        <v>0</v>
      </c>
      <c r="CT37" s="78">
        <f>IFERROR(VLOOKUP($B37,Китог!$A$3:$AL$68,CT$1,FALSE),"")</f>
        <v>0</v>
      </c>
      <c r="CU37" s="78">
        <f>IFERROR(VLOOKUP(CU$2&amp;"_"&amp;$B37,Лист4!$I$2:$M$141,5,FALSE),0)</f>
        <v>0</v>
      </c>
      <c r="CV37" s="78">
        <f t="shared" si="31"/>
        <v>0</v>
      </c>
      <c r="CW37" s="78">
        <f>IFERROR(VLOOKUP($B37,Китог!$A$3:$AL$68,CW$1,FALSE),"")</f>
        <v>0</v>
      </c>
      <c r="CX37" s="78">
        <f>IFERROR(VLOOKUP(CX$2&amp;"_"&amp;$B37,Лист4!$I$2:$M$141,5,FALSE),0)</f>
        <v>0</v>
      </c>
      <c r="CY37" s="78">
        <f t="shared" si="32"/>
        <v>0</v>
      </c>
      <c r="CZ37" s="78">
        <f>IFERROR(VLOOKUP($B37,Китог!$A$3:$AL$68,CZ$1,FALSE),"")</f>
        <v>0</v>
      </c>
      <c r="DA37" s="78">
        <f>IFERROR(VLOOKUP(DA$2&amp;"_"&amp;$B37,Лист4!$I$2:$M$141,5,FALSE),0)</f>
        <v>0</v>
      </c>
      <c r="DB37" s="78">
        <f t="shared" si="33"/>
        <v>0</v>
      </c>
      <c r="DC37" s="78">
        <f>IFERROR(VLOOKUP($B37,Китог!$A$3:$AL$68,DC$1,FALSE),"")</f>
        <v>0</v>
      </c>
      <c r="DD37" s="78">
        <f>IFERROR(VLOOKUP(DD$2&amp;"_"&amp;$B37,Лист4!$I$2:$M$141,5,FALSE),0)</f>
        <v>0</v>
      </c>
      <c r="DE37" s="78">
        <f t="shared" si="34"/>
        <v>0</v>
      </c>
      <c r="DF37" s="111">
        <f t="shared" si="35"/>
        <v>97.85</v>
      </c>
      <c r="DG37" s="111"/>
      <c r="DH37" s="111"/>
    </row>
    <row r="38" spans="1:112" s="75" customFormat="1" ht="48" customHeight="1" x14ac:dyDescent="0.25">
      <c r="A38" s="75" t="s">
        <v>207</v>
      </c>
      <c r="B38" s="75">
        <v>32</v>
      </c>
      <c r="C38" s="79">
        <v>32</v>
      </c>
      <c r="D38" s="77" t="s">
        <v>473</v>
      </c>
      <c r="E38" s="78">
        <v>1</v>
      </c>
      <c r="F38" s="78">
        <v>1</v>
      </c>
      <c r="G38" s="78">
        <f t="shared" ref="G38:G72" si="36">IF(AND(E38&gt;0,F38&gt;0),(E38+F38)/2*100,E38*100)</f>
        <v>100</v>
      </c>
      <c r="H38" s="78">
        <f>IFERROR(VLOOKUP($B38,Китог!$A$3:$AL$68,H$1,FALSE),"")</f>
        <v>0</v>
      </c>
      <c r="I38" s="78">
        <f>IFERROR(VLOOKUP(I$2&amp;"_"&amp;$B38,Лист4!$I$2:$M$141,5,FALSE),0)</f>
        <v>0</v>
      </c>
      <c r="J38" s="78">
        <f t="shared" si="1"/>
        <v>0</v>
      </c>
      <c r="K38" s="78">
        <f>IFERROR(VLOOKUP($B38,Китог!$A$3:$AL$68,K$1,FALSE),"")</f>
        <v>0</v>
      </c>
      <c r="L38" s="78">
        <f>IFERROR(VLOOKUP(L$2&amp;"_"&amp;$B38,Лист4!$I$2:$M$141,5,FALSE),0)</f>
        <v>0</v>
      </c>
      <c r="M38" s="78">
        <f t="shared" si="2"/>
        <v>0</v>
      </c>
      <c r="N38" s="78">
        <f>IFERROR(VLOOKUP($B38,Китог!$A$3:$AL$68,N$1,FALSE),"")</f>
        <v>0</v>
      </c>
      <c r="O38" s="78">
        <f>IFERROR(VLOOKUP(O$2&amp;"_"&amp;$B38,Лист4!$I$2:$M$141,5,FALSE),0)</f>
        <v>0</v>
      </c>
      <c r="P38" s="78">
        <f t="shared" si="3"/>
        <v>0</v>
      </c>
      <c r="Q38" s="78">
        <v>0</v>
      </c>
      <c r="R38" s="78">
        <f>IFERROR(VLOOKUP(R$2&amp;"_"&amp;$B38,Лист4!$I$2:$M$141,5,FALSE),0)</f>
        <v>0</v>
      </c>
      <c r="S38" s="78">
        <f t="shared" si="4"/>
        <v>0</v>
      </c>
      <c r="T38" s="78">
        <v>0</v>
      </c>
      <c r="U38" s="78">
        <v>0</v>
      </c>
      <c r="V38" s="78">
        <f t="shared" si="5"/>
        <v>0</v>
      </c>
      <c r="W38" s="78">
        <v>0</v>
      </c>
      <c r="X38" s="78">
        <v>0</v>
      </c>
      <c r="Y38" s="78">
        <f t="shared" si="6"/>
        <v>0</v>
      </c>
      <c r="Z38" s="78">
        <v>0</v>
      </c>
      <c r="AA38" s="78">
        <v>0</v>
      </c>
      <c r="AB38" s="78">
        <f t="shared" si="7"/>
        <v>0</v>
      </c>
      <c r="AC38" s="78">
        <f>IFERROR(VLOOKUP($B38,Китог!$A$3:$AL$68,AC$1,FALSE),"")</f>
        <v>0</v>
      </c>
      <c r="AD38" s="78">
        <f>IFERROR(VLOOKUP(AD$2&amp;"_"&amp;$B38,Лист4!$I$2:$M$141,5,FALSE),0)</f>
        <v>0</v>
      </c>
      <c r="AE38" s="78">
        <f t="shared" si="8"/>
        <v>0</v>
      </c>
      <c r="AF38" s="78">
        <v>0</v>
      </c>
      <c r="AG38" s="78">
        <v>0</v>
      </c>
      <c r="AH38" s="78">
        <f t="shared" si="9"/>
        <v>0</v>
      </c>
      <c r="AI38" s="78">
        <v>0</v>
      </c>
      <c r="AJ38" s="78">
        <v>0</v>
      </c>
      <c r="AK38" s="78">
        <f t="shared" si="10"/>
        <v>0</v>
      </c>
      <c r="AL38" s="78">
        <f>IFERROR(VLOOKUP($B38,Китог!$A$3:$AL$68,AL$1,FALSE),"")</f>
        <v>0</v>
      </c>
      <c r="AM38" s="78">
        <f>IFERROR(VLOOKUP(AM$2&amp;"_"&amp;$B38,Лист4!$I$2:$M$141,5,FALSE),0)</f>
        <v>0</v>
      </c>
      <c r="AN38" s="78">
        <f t="shared" si="11"/>
        <v>0</v>
      </c>
      <c r="AO38" s="78">
        <f>IFERROR(VLOOKUP($B38,Китог!$A$3:$AL$68,AO$1,FALSE),"")</f>
        <v>0</v>
      </c>
      <c r="AP38" s="78">
        <f>IFERROR(VLOOKUP(AP$2&amp;"_"&amp;$B38,Лист4!$I$2:$M$141,5,FALSE),0)</f>
        <v>0</v>
      </c>
      <c r="AQ38" s="78">
        <f t="shared" si="12"/>
        <v>0</v>
      </c>
      <c r="AR38" s="78">
        <v>0</v>
      </c>
      <c r="AS38" s="78">
        <v>0</v>
      </c>
      <c r="AT38" s="78">
        <f t="shared" si="13"/>
        <v>0</v>
      </c>
      <c r="AU38" s="78">
        <f>IFERROR(VLOOKUP($B38,Китог!$A$3:$AL$68,AU$1,FALSE),"")</f>
        <v>0</v>
      </c>
      <c r="AV38" s="78">
        <f>IFERROR(VLOOKUP(AV$2&amp;"_"&amp;$B38,Лист4!$I$2:$M$141,5,FALSE),0)</f>
        <v>0</v>
      </c>
      <c r="AW38" s="78">
        <f t="shared" si="14"/>
        <v>0</v>
      </c>
      <c r="AX38" s="78">
        <f>IFERROR(VLOOKUP($B38,Китог!$A$3:$AL$68,AX$1,FALSE),"")</f>
        <v>0</v>
      </c>
      <c r="AY38" s="78">
        <f>IFERROR(VLOOKUP(AY$2&amp;"_"&amp;$B38,Лист4!$I$2:$M$141,5,FALSE),0)</f>
        <v>0</v>
      </c>
      <c r="AZ38" s="78">
        <f t="shared" si="15"/>
        <v>0</v>
      </c>
      <c r="BA38" s="78">
        <f>IFERROR(VLOOKUP($B38,Китог!$A$3:$AL$68,BA$1,FALSE),"")</f>
        <v>0</v>
      </c>
      <c r="BB38" s="78">
        <f>IFERROR(VLOOKUP(BB$2&amp;"_"&amp;$B38,Лист4!$I$2:$M$141,5,FALSE),0)</f>
        <v>0</v>
      </c>
      <c r="BC38" s="78">
        <f t="shared" si="16"/>
        <v>0</v>
      </c>
      <c r="BD38" s="78">
        <f>IFERROR(VLOOKUP($B38,Китог!$A$3:$AL$68,BD$1,FALSE),"")</f>
        <v>0</v>
      </c>
      <c r="BE38" s="78">
        <f>IFERROR(VLOOKUP(BE$2&amp;"_"&amp;$B38,Лист4!$I$2:$M$141,5,FALSE),0)</f>
        <v>0</v>
      </c>
      <c r="BF38" s="78">
        <f t="shared" si="17"/>
        <v>0</v>
      </c>
      <c r="BG38" s="78">
        <f>IFERROR(VLOOKUP($B38,Китог!$A$3:$AL$68,BG$1,FALSE),"")</f>
        <v>0</v>
      </c>
      <c r="BH38" s="78">
        <f>IFERROR(VLOOKUP(BH$2&amp;"_"&amp;$B38,Лист4!$I$2:$M$141,5,FALSE),0)</f>
        <v>0</v>
      </c>
      <c r="BI38" s="78">
        <f t="shared" si="18"/>
        <v>0</v>
      </c>
      <c r="BJ38" s="78">
        <f>IFERROR(VLOOKUP($B38,Китог!$A$3:$AL$68,BJ$1,FALSE),"")</f>
        <v>0</v>
      </c>
      <c r="BK38" s="78">
        <f>IFERROR(VLOOKUP(BK$2&amp;"_"&amp;$B38,Лист4!$I$2:$M$141,5,FALSE),0)</f>
        <v>0</v>
      </c>
      <c r="BL38" s="78">
        <f t="shared" si="19"/>
        <v>0</v>
      </c>
      <c r="BM38" s="78">
        <f>IFERROR(VLOOKUP($B38,Китог!$A$3:$AL$68,BM$1,FALSE),"")</f>
        <v>0</v>
      </c>
      <c r="BN38" s="78">
        <f>IFERROR(VLOOKUP(BN$2&amp;"_"&amp;$B38,Лист4!$I$2:$M$141,5,FALSE),0)</f>
        <v>0</v>
      </c>
      <c r="BO38" s="78">
        <f t="shared" si="20"/>
        <v>0</v>
      </c>
      <c r="BP38" s="78">
        <f>IFERROR(VLOOKUP($B38,Китог!$A$3:$AL$68,BP$1,FALSE),"")</f>
        <v>0</v>
      </c>
      <c r="BQ38" s="78">
        <f>IFERROR(VLOOKUP(BQ$2&amp;"_"&amp;$B38,Лист4!$I$2:$M$141,5,FALSE),0)</f>
        <v>0</v>
      </c>
      <c r="BR38" s="78">
        <f t="shared" si="21"/>
        <v>0</v>
      </c>
      <c r="BS38" s="78">
        <f>IFERROR(VLOOKUP($B38,Китог!$A$3:$AL$68,BS$1,FALSE),"")</f>
        <v>0</v>
      </c>
      <c r="BT38" s="78">
        <f>IFERROR(VLOOKUP(BT$2&amp;"_"&amp;$B38,Лист4!$I$2:$M$141,5,FALSE),0)</f>
        <v>0</v>
      </c>
      <c r="BU38" s="78">
        <f t="shared" si="22"/>
        <v>0</v>
      </c>
      <c r="BV38" s="78">
        <f>IFERROR(VLOOKUP($B38,Китог!$A$3:$AL$68,BV$1,FALSE),"")</f>
        <v>0</v>
      </c>
      <c r="BW38" s="78">
        <f>IFERROR(VLOOKUP(BW$2&amp;"_"&amp;$B38,Лист4!$I$2:$M$141,5,FALSE),0)</f>
        <v>0</v>
      </c>
      <c r="BX38" s="78">
        <f t="shared" si="23"/>
        <v>0</v>
      </c>
      <c r="BY38" s="78">
        <f>IFERROR(VLOOKUP($B38,Китог!$A$3:$AL$68,BY$1,FALSE),"")</f>
        <v>0</v>
      </c>
      <c r="BZ38" s="78">
        <f>IFERROR(VLOOKUP(BZ$2&amp;"_"&amp;$B38,Лист4!$I$2:$M$141,5,FALSE),0)</f>
        <v>0</v>
      </c>
      <c r="CA38" s="78">
        <f t="shared" si="24"/>
        <v>0</v>
      </c>
      <c r="CB38" s="78">
        <f>IFERROR(VLOOKUP($B38,Китог!$A$3:$AL$68,CB$1,FALSE),"")</f>
        <v>0</v>
      </c>
      <c r="CC38" s="78">
        <f>IFERROR(VLOOKUP(CC$2&amp;"_"&amp;$B38,Лист4!$I$2:$M$141,5,FALSE),0)</f>
        <v>0</v>
      </c>
      <c r="CD38" s="78">
        <f t="shared" si="25"/>
        <v>0</v>
      </c>
      <c r="CE38" s="78">
        <f>IFERROR(VLOOKUP($B38,Китог!$A$3:$AL$68,CE$1,FALSE),"")</f>
        <v>0</v>
      </c>
      <c r="CF38" s="78">
        <f>IFERROR(VLOOKUP(CF$2&amp;"_"&amp;$B38,Лист4!$I$2:$M$141,5,FALSE),0)</f>
        <v>0</v>
      </c>
      <c r="CG38" s="78">
        <f t="shared" si="26"/>
        <v>0</v>
      </c>
      <c r="CH38" s="78">
        <f>IFERROR(VLOOKUP($B38,Китог!$A$3:$AL$68,CH$1,FALSE),"")</f>
        <v>0</v>
      </c>
      <c r="CI38" s="78">
        <f>IFERROR(VLOOKUP(CI$2&amp;"_"&amp;$B38,Лист4!$I$2:$M$141,5,FALSE),0)</f>
        <v>0</v>
      </c>
      <c r="CJ38" s="78">
        <f t="shared" si="27"/>
        <v>0</v>
      </c>
      <c r="CK38" s="78">
        <f>IFERROR(VLOOKUP($B38,Китог!$A$3:$AL$68,CK$1,FALSE),"")</f>
        <v>0</v>
      </c>
      <c r="CL38" s="78">
        <f>IFERROR(VLOOKUP(CL$2&amp;"_"&amp;$B38,Лист4!$I$2:$M$141,5,FALSE),0)</f>
        <v>0</v>
      </c>
      <c r="CM38" s="78">
        <f t="shared" si="28"/>
        <v>0</v>
      </c>
      <c r="CN38" s="78">
        <f>IFERROR(VLOOKUP($B38,Китог!$A$3:$AL$68,CN$1,FALSE),"")</f>
        <v>0</v>
      </c>
      <c r="CO38" s="78">
        <f>IFERROR(VLOOKUP(CO$2&amp;"_"&amp;$B38,Лист4!$I$2:$M$141,5,FALSE),0)</f>
        <v>0</v>
      </c>
      <c r="CP38" s="78">
        <f t="shared" si="29"/>
        <v>0</v>
      </c>
      <c r="CQ38" s="78">
        <f>IFERROR(VLOOKUP($B38,Китог!$A$3:$AL$68,CQ$1,FALSE),"")</f>
        <v>0</v>
      </c>
      <c r="CR38" s="78">
        <f>IFERROR(VLOOKUP(CR$2&amp;"_"&amp;$B38,Лист4!$I$2:$M$141,5,FALSE),0)</f>
        <v>0</v>
      </c>
      <c r="CS38" s="78">
        <f t="shared" si="30"/>
        <v>0</v>
      </c>
      <c r="CT38" s="78">
        <f>IFERROR(VLOOKUP($B38,Китог!$A$3:$AL$68,CT$1,FALSE),"")</f>
        <v>0</v>
      </c>
      <c r="CU38" s="78">
        <f>IFERROR(VLOOKUP(CU$2&amp;"_"&amp;$B38,Лист4!$I$2:$M$141,5,FALSE),0)</f>
        <v>0</v>
      </c>
      <c r="CV38" s="78">
        <f t="shared" si="31"/>
        <v>0</v>
      </c>
      <c r="CW38" s="78">
        <f>IFERROR(VLOOKUP($B38,Китог!$A$3:$AL$68,CW$1,FALSE),"")</f>
        <v>0</v>
      </c>
      <c r="CX38" s="78">
        <f>IFERROR(VLOOKUP(CX$2&amp;"_"&amp;$B38,Лист4!$I$2:$M$141,5,FALSE),0)</f>
        <v>0</v>
      </c>
      <c r="CY38" s="78">
        <f t="shared" si="32"/>
        <v>0</v>
      </c>
      <c r="CZ38" s="78">
        <f>IFERROR(VLOOKUP($B38,Китог!$A$3:$AL$68,CZ$1,FALSE),"")</f>
        <v>0</v>
      </c>
      <c r="DA38" s="78">
        <f>IFERROR(VLOOKUP(DA$2&amp;"_"&amp;$B38,Лист4!$I$2:$M$141,5,FALSE),0)</f>
        <v>0</v>
      </c>
      <c r="DB38" s="78">
        <f t="shared" si="33"/>
        <v>0</v>
      </c>
      <c r="DC38" s="78">
        <f>IFERROR(VLOOKUP($B38,Китог!$A$3:$AL$68,DC$1,FALSE),"")</f>
        <v>0</v>
      </c>
      <c r="DD38" s="78">
        <f>IFERROR(VLOOKUP(DD$2&amp;"_"&amp;$B38,Лист4!$I$2:$M$141,5,FALSE),0)</f>
        <v>0</v>
      </c>
      <c r="DE38" s="78">
        <f t="shared" si="34"/>
        <v>0</v>
      </c>
      <c r="DF38" s="111">
        <f t="shared" si="35"/>
        <v>100</v>
      </c>
      <c r="DG38" s="111"/>
      <c r="DH38" s="111"/>
    </row>
    <row r="39" spans="1:112" s="84" customFormat="1" ht="105" customHeight="1" x14ac:dyDescent="0.25">
      <c r="A39" s="75" t="s">
        <v>208</v>
      </c>
      <c r="B39" s="75">
        <v>33</v>
      </c>
      <c r="C39" s="83">
        <v>33</v>
      </c>
      <c r="D39" s="80" t="s">
        <v>577</v>
      </c>
      <c r="E39" s="78">
        <v>0</v>
      </c>
      <c r="F39" s="78">
        <f>IFERROR(VLOOKUP(F$2&amp;"_"&amp;$B39,Лист4!$I$2:$M$141,5,FALSE),0)</f>
        <v>0</v>
      </c>
      <c r="G39" s="78">
        <f>IF(AND(E39&gt;0,F39&gt;0),(E39+F39)/2*100,E39*100)</f>
        <v>0</v>
      </c>
      <c r="H39" s="78">
        <v>0</v>
      </c>
      <c r="I39" s="78">
        <f>IFERROR(VLOOKUP(I$2&amp;"_"&amp;$B39,Лист4!$I$2:$M$141,5,FALSE),0)</f>
        <v>0</v>
      </c>
      <c r="J39" s="78">
        <f>IF(AND(H39&gt;0,I39&gt;0),(H39+I39)/2*100,H39*100)</f>
        <v>0</v>
      </c>
      <c r="K39" s="78">
        <f>IFERROR(VLOOKUP($B39,Китог!$A$3:$AL$68,K$1,FALSE),"")</f>
        <v>0</v>
      </c>
      <c r="L39" s="78">
        <f>IFERROR(VLOOKUP(L$2&amp;"_"&amp;$B39,Лист4!$I$2:$M$141,5,FALSE),0)</f>
        <v>0</v>
      </c>
      <c r="M39" s="78">
        <f>IF(AND(K39&gt;0,L39&gt;0),(K39+L39)/2*100,K39*100)</f>
        <v>0</v>
      </c>
      <c r="N39" s="78">
        <f>IFERROR(VLOOKUP($B39,Китог!$A$3:$AL$68,N$1,FALSE),"")</f>
        <v>0</v>
      </c>
      <c r="O39" s="78">
        <f>IFERROR(VLOOKUP(O$2&amp;"_"&amp;$B39,Лист4!$I$2:$M$141,5,FALSE),0)</f>
        <v>0</v>
      </c>
      <c r="P39" s="78">
        <f>IF(AND(N39&gt;0,O39&gt;0),(N39+O39)/2*100,N39*100)</f>
        <v>0</v>
      </c>
      <c r="Q39" s="78">
        <v>0</v>
      </c>
      <c r="R39" s="78">
        <f>IFERROR(VLOOKUP(R$2&amp;"_"&amp;$B39,Лист4!$I$2:$M$141,5,FALSE),0)</f>
        <v>0</v>
      </c>
      <c r="S39" s="78">
        <f>IF(AND(Q39&gt;0,R39&gt;0),(Q39+R39)/2*100,Q39*100)</f>
        <v>0</v>
      </c>
      <c r="T39" s="78">
        <f>IFERROR(VLOOKUP($B39,Китог!$A$3:$AL$68,T$1,FALSE),"")</f>
        <v>0</v>
      </c>
      <c r="U39" s="78">
        <f>IFERROR(VLOOKUP(U$2&amp;"_"&amp;$B39,Лист4!$I$2:$M$141,5,FALSE),0)</f>
        <v>0</v>
      </c>
      <c r="V39" s="78">
        <f>IF(AND(T39&gt;0,U39&gt;0),(T39+U39)/2*100,T39*100)</f>
        <v>0</v>
      </c>
      <c r="W39" s="78">
        <f>IFERROR(VLOOKUP($B39,Китог!$A$3:$AL$68,W$1,FALSE),"")</f>
        <v>0</v>
      </c>
      <c r="X39" s="78">
        <f>IFERROR(VLOOKUP(X$2&amp;"_"&amp;$B39,Лист4!$I$2:$M$141,5,FALSE),0)</f>
        <v>0</v>
      </c>
      <c r="Y39" s="78">
        <f>IF(AND(W39&gt;0,X39&gt;0),(W39+X39)/2*100,W39*100)</f>
        <v>0</v>
      </c>
      <c r="Z39" s="78">
        <f>IFERROR(VLOOKUP($B39,Китог!$A$3:$AL$68,Z$1,FALSE),"")</f>
        <v>0</v>
      </c>
      <c r="AA39" s="78">
        <f>IFERROR(VLOOKUP(AA$2&amp;"_"&amp;$B39,Лист4!$I$2:$M$141,5,FALSE),0)</f>
        <v>0</v>
      </c>
      <c r="AB39" s="78">
        <f>IF(AND(Z39&gt;0,AA39&gt;0),(Z39+AA39)/2*100,Z39*100)</f>
        <v>0</v>
      </c>
      <c r="AC39" s="78">
        <f>IFERROR(VLOOKUP($B39,Китог!$A$3:$AL$68,AC$1,FALSE),"")</f>
        <v>0</v>
      </c>
      <c r="AD39" s="78">
        <f>IFERROR(VLOOKUP(AD$2&amp;"_"&amp;$B39,Лист4!$I$2:$M$141,5,FALSE),0)</f>
        <v>0</v>
      </c>
      <c r="AE39" s="78">
        <f>IF(AND(AC39&gt;0,AD39&gt;0),(AC39+AD39)/2*100,AC39*100)</f>
        <v>0</v>
      </c>
      <c r="AF39" s="78">
        <v>1</v>
      </c>
      <c r="AG39" s="78">
        <v>1</v>
      </c>
      <c r="AH39" s="78">
        <f>IF(AND(AF39&gt;0,AG39&gt;0),(AF39+AG39)/2*100,AF39*100)</f>
        <v>100</v>
      </c>
      <c r="AI39" s="78">
        <f>IFERROR(VLOOKUP($B39,Китог!$A$3:$AL$68,AI$1,FALSE),"")</f>
        <v>0</v>
      </c>
      <c r="AJ39" s="78">
        <f>IFERROR(VLOOKUP(AJ$2&amp;"_"&amp;$B39,Лист4!$I$2:$M$141,5,FALSE),0)</f>
        <v>0</v>
      </c>
      <c r="AK39" s="78">
        <f>IF(AND(AI39&gt;0,AJ39&gt;0),(AI39+AJ39)/2*100,AI39*100)</f>
        <v>0</v>
      </c>
      <c r="AL39" s="78">
        <v>1</v>
      </c>
      <c r="AM39" s="78">
        <v>1</v>
      </c>
      <c r="AN39" s="78">
        <f>IF(AND(AL39&gt;0,AM39&gt;0),(AL39+AM39)/2*100,AL39*100)</f>
        <v>100</v>
      </c>
      <c r="AO39" s="78">
        <f>IFERROR(VLOOKUP($B39,Китог!$A$3:$AL$68,AO$1,FALSE),"")</f>
        <v>0</v>
      </c>
      <c r="AP39" s="78">
        <f>IFERROR(VLOOKUP(AP$2&amp;"_"&amp;$B39,Лист4!$I$2:$M$141,5,FALSE),0)</f>
        <v>0</v>
      </c>
      <c r="AQ39" s="78">
        <f>IF(AND(AO39&gt;0,AP39&gt;0),(AO39+AP39)/2*100,AO39*100)</f>
        <v>0</v>
      </c>
      <c r="AR39" s="78">
        <f>IFERROR(VLOOKUP($B39,Китог!$A$3:$AL$68,AR$1,FALSE),"")</f>
        <v>0</v>
      </c>
      <c r="AS39" s="78">
        <f>IFERROR(VLOOKUP(AS$2&amp;"_"&amp;$B39,Лист4!$I$2:$M$141,5,FALSE),0)</f>
        <v>0</v>
      </c>
      <c r="AT39" s="78">
        <f>IF(AND(AR39&gt;0,AS39&gt;0),(AR39+AS39)/2*100,AR39*100)</f>
        <v>0</v>
      </c>
      <c r="AU39" s="78">
        <f>IFERROR(VLOOKUP($B39,Китог!$A$3:$AL$68,AU$1,FALSE),"")</f>
        <v>0</v>
      </c>
      <c r="AV39" s="78">
        <f>IFERROR(VLOOKUP(AV$2&amp;"_"&amp;$B39,Лист4!$I$2:$M$141,5,FALSE),0)</f>
        <v>0</v>
      </c>
      <c r="AW39" s="78">
        <f>IF(AND(AU39&gt;0,AV39&gt;0),(AU39+AV39)/2*100,AU39*100)</f>
        <v>0</v>
      </c>
      <c r="AX39" s="78">
        <f>IFERROR(VLOOKUP($B39,Китог!$A$3:$AL$68,AX$1,FALSE),"")</f>
        <v>0</v>
      </c>
      <c r="AY39" s="78">
        <f>IFERROR(VLOOKUP(AY$2&amp;"_"&amp;$B39,Лист4!$I$2:$M$141,5,FALSE),0)</f>
        <v>0</v>
      </c>
      <c r="AZ39" s="78">
        <f>IF(AND(AX39&gt;0,AY39&gt;0),(AX39+AY39)/2*100,AX39*100)</f>
        <v>0</v>
      </c>
      <c r="BA39" s="78">
        <f>IFERROR(VLOOKUP($B39,Китог!$A$3:$AL$68,BA$1,FALSE),"")</f>
        <v>0</v>
      </c>
      <c r="BB39" s="78">
        <f>IFERROR(VLOOKUP(BB$2&amp;"_"&amp;$B39,Лист4!$I$2:$M$141,5,FALSE),0)</f>
        <v>0</v>
      </c>
      <c r="BC39" s="78">
        <f>IF(AND(BA39&gt;0,BB39&gt;0),(BA39+BB39)/2*100,BA39*100)</f>
        <v>0</v>
      </c>
      <c r="BD39" s="78">
        <f>IFERROR(VLOOKUP($B39,Китог!$A$3:$AL$68,BD$1,FALSE),"")</f>
        <v>0</v>
      </c>
      <c r="BE39" s="78">
        <f>IFERROR(VLOOKUP(BE$2&amp;"_"&amp;$B39,Лист4!$I$2:$M$141,5,FALSE),0)</f>
        <v>0</v>
      </c>
      <c r="BF39" s="78">
        <f>IF(AND(BD39&gt;0,BE39&gt;0),(BD39+BE39)/2*100,BD39*100)</f>
        <v>0</v>
      </c>
      <c r="BG39" s="78">
        <f>IFERROR(VLOOKUP($B39,Китог!$A$3:$AL$68,BG$1,FALSE),"")</f>
        <v>0</v>
      </c>
      <c r="BH39" s="78">
        <f>IFERROR(VLOOKUP(BH$2&amp;"_"&amp;$B39,Лист4!$I$2:$M$141,5,FALSE),0)</f>
        <v>0</v>
      </c>
      <c r="BI39" s="78">
        <f>IF(AND(BG39&gt;0,BH39&gt;0),(BG39+BH39)/2*100,BG39*100)</f>
        <v>0</v>
      </c>
      <c r="BJ39" s="78">
        <f>IFERROR(VLOOKUP($B39,Китог!$A$3:$AL$68,BJ$1,FALSE),"")</f>
        <v>0</v>
      </c>
      <c r="BK39" s="78">
        <f>IFERROR(VLOOKUP(BK$2&amp;"_"&amp;$B39,Лист4!$I$2:$M$141,5,FALSE),0)</f>
        <v>0</v>
      </c>
      <c r="BL39" s="78">
        <f>IF(AND(BJ39&gt;0,BK39&gt;0),(BJ39+BK39)/2*100,BJ39*100)</f>
        <v>0</v>
      </c>
      <c r="BM39" s="78">
        <f>IFERROR(VLOOKUP($B39,Китог!$A$3:$AL$68,BM$1,FALSE),"")</f>
        <v>0</v>
      </c>
      <c r="BN39" s="78">
        <f>IFERROR(VLOOKUP(BN$2&amp;"_"&amp;$B39,Лист4!$I$2:$M$141,5,FALSE),0)</f>
        <v>0</v>
      </c>
      <c r="BO39" s="78">
        <f>IF(AND(BM39&gt;0,BN39&gt;0),(BM39+BN39)/2*100,BM39*100)</f>
        <v>0</v>
      </c>
      <c r="BP39" s="78">
        <f>IFERROR(VLOOKUP($B39,Китог!$A$3:$AL$68,BP$1,FALSE),"")</f>
        <v>0</v>
      </c>
      <c r="BQ39" s="78">
        <f>IFERROR(VLOOKUP(BQ$2&amp;"_"&amp;$B39,Лист4!$I$2:$M$141,5,FALSE),0)</f>
        <v>0</v>
      </c>
      <c r="BR39" s="78">
        <f>IF(AND(BP39&gt;0,BQ39&gt;0),(BP39+BQ39)/2*100,BP39*100)</f>
        <v>0</v>
      </c>
      <c r="BS39" s="78">
        <f>IFERROR(VLOOKUP($B39,Китог!$A$3:$AL$68,BS$1,FALSE),"")</f>
        <v>0</v>
      </c>
      <c r="BT39" s="78">
        <f>IFERROR(VLOOKUP(BT$2&amp;"_"&amp;$B39,Лист4!$I$2:$M$141,5,FALSE),0)</f>
        <v>0</v>
      </c>
      <c r="BU39" s="78">
        <f>IF(AND(BS39&gt;0,BT39&gt;0),(BS39+BT39)/2*100,BS39*100)</f>
        <v>0</v>
      </c>
      <c r="BV39" s="78">
        <f>IFERROR(VLOOKUP($B39,Китог!$A$3:$AL$68,BV$1,FALSE),"")</f>
        <v>0</v>
      </c>
      <c r="BW39" s="78">
        <f>IFERROR(VLOOKUP(BW$2&amp;"_"&amp;$B39,Лист4!$I$2:$M$141,5,FALSE),0)</f>
        <v>0</v>
      </c>
      <c r="BX39" s="78">
        <f>IF(AND(BV39&gt;0,BW39&gt;0),(BV39+BW39)/2*100,BV39*100)</f>
        <v>0</v>
      </c>
      <c r="BY39" s="78">
        <f>IFERROR(VLOOKUP($B39,Китог!$A$3:$AL$68,BY$1,FALSE),"")</f>
        <v>0</v>
      </c>
      <c r="BZ39" s="78">
        <f>IFERROR(VLOOKUP(BZ$2&amp;"_"&amp;$B39,Лист4!$I$2:$M$141,5,FALSE),0)</f>
        <v>0</v>
      </c>
      <c r="CA39" s="78">
        <f>IF(AND(BY39&gt;0,BZ39&gt;0),(BY39+BZ39)/2*100,BY39*100)</f>
        <v>0</v>
      </c>
      <c r="CB39" s="78">
        <f>IFERROR(VLOOKUP($B39,Китог!$A$3:$AL$68,CB$1,FALSE),"")</f>
        <v>0</v>
      </c>
      <c r="CC39" s="78">
        <f>IFERROR(VLOOKUP(CC$2&amp;"_"&amp;$B39,Лист4!$I$2:$M$141,5,FALSE),0)</f>
        <v>0</v>
      </c>
      <c r="CD39" s="78">
        <f>IF(AND(CB39&gt;0,CC39&gt;0),(CB39+CC39)/2*100,CB39*100)</f>
        <v>0</v>
      </c>
      <c r="CE39" s="78">
        <f>IFERROR(VLOOKUP($B39,Китог!$A$3:$AL$68,CE$1,FALSE),"")</f>
        <v>0</v>
      </c>
      <c r="CF39" s="78">
        <f>IFERROR(VLOOKUP(CF$2&amp;"_"&amp;$B39,Лист4!$I$2:$M$141,5,FALSE),0)</f>
        <v>0</v>
      </c>
      <c r="CG39" s="78">
        <f>IF(AND(CE39&gt;0,CF39&gt;0),(CE39+CF39)/2*100,CE39*100)</f>
        <v>0</v>
      </c>
      <c r="CH39" s="78">
        <f>IFERROR(VLOOKUP($B39,Китог!$A$3:$AL$68,CH$1,FALSE),"")</f>
        <v>0</v>
      </c>
      <c r="CI39" s="78">
        <f>IFERROR(VLOOKUP(CI$2&amp;"_"&amp;$B39,Лист4!$I$2:$M$141,5,FALSE),0)</f>
        <v>0</v>
      </c>
      <c r="CJ39" s="78">
        <f>IF(AND(CH39&gt;0,CI39&gt;0),(CH39+CI39)/2*100,CH39*100)</f>
        <v>0</v>
      </c>
      <c r="CK39" s="78">
        <f>IFERROR(VLOOKUP($B39,Китог!$A$3:$AL$68,CK$1,FALSE),"")</f>
        <v>0</v>
      </c>
      <c r="CL39" s="78">
        <f>IFERROR(VLOOKUP(CL$2&amp;"_"&amp;$B39,Лист4!$I$2:$M$141,5,FALSE),0)</f>
        <v>0</v>
      </c>
      <c r="CM39" s="78">
        <f>IF(AND(CK39&gt;0,CL39&gt;0),(CK39+CL39)/2*100,CK39*100)</f>
        <v>0</v>
      </c>
      <c r="CN39" s="78">
        <f>IFERROR(VLOOKUP($B39,Китог!$A$3:$AL$68,CN$1,FALSE),"")</f>
        <v>0</v>
      </c>
      <c r="CO39" s="78">
        <f>IFERROR(VLOOKUP(CO$2&amp;"_"&amp;$B39,Лист4!$I$2:$M$141,5,FALSE),0)</f>
        <v>0</v>
      </c>
      <c r="CP39" s="78">
        <f>IF(AND(CN39&gt;0,CO39&gt;0),(CN39+CO39)/2*100,CN39*100)</f>
        <v>0</v>
      </c>
      <c r="CQ39" s="78">
        <f>IFERROR(VLOOKUP($B39,Китог!$A$3:$AL$68,CQ$1,FALSE),"")</f>
        <v>0</v>
      </c>
      <c r="CR39" s="78">
        <f>IFERROR(VLOOKUP(CR$2&amp;"_"&amp;$B39,Лист4!$I$2:$M$141,5,FALSE),0)</f>
        <v>0</v>
      </c>
      <c r="CS39" s="78">
        <f>IF(AND(CQ39&gt;0,CR39&gt;0),(CQ39+CR39)/2*100,CQ39*100)</f>
        <v>0</v>
      </c>
      <c r="CT39" s="78">
        <f>IFERROR(VLOOKUP($B39,Китог!$A$3:$AL$68,CT$1,FALSE),"")</f>
        <v>0</v>
      </c>
      <c r="CU39" s="78">
        <f>IFERROR(VLOOKUP(CU$2&amp;"_"&amp;$B39,Лист4!$I$2:$M$141,5,FALSE),0)</f>
        <v>0</v>
      </c>
      <c r="CV39" s="78">
        <f>IF(AND(CT39&gt;0,CU39&gt;0),(CT39+CU39)/2*100,CT39*100)</f>
        <v>0</v>
      </c>
      <c r="CW39" s="78">
        <f>IFERROR(VLOOKUP($B39,Китог!$A$3:$AL$68,CW$1,FALSE),"")</f>
        <v>0</v>
      </c>
      <c r="CX39" s="78">
        <f>IFERROR(VLOOKUP(CX$2&amp;"_"&amp;$B39,Лист4!$I$2:$M$141,5,FALSE),0)</f>
        <v>0</v>
      </c>
      <c r="CY39" s="78">
        <f>IF(AND(CW39&gt;0,CX39&gt;0),(CW39+CX39)/2*100,CW39*100)</f>
        <v>0</v>
      </c>
      <c r="CZ39" s="78">
        <f>IFERROR(VLOOKUP($B39,Китог!$A$3:$AL$68,CZ$1,FALSE),"")</f>
        <v>0</v>
      </c>
      <c r="DA39" s="78">
        <f>IFERROR(VLOOKUP(DA$2&amp;"_"&amp;$B39,Лист4!$I$2:$M$141,5,FALSE),0)</f>
        <v>0</v>
      </c>
      <c r="DB39" s="78">
        <f>IF(AND(CZ39&gt;0,DA39&gt;0),(CZ39+DA39)/2*100,CZ39*100)</f>
        <v>0</v>
      </c>
      <c r="DC39" s="78">
        <f>IFERROR(VLOOKUP($B39,Китог!$A$3:$AL$68,DC$1,FALSE),"")</f>
        <v>0</v>
      </c>
      <c r="DD39" s="78">
        <f>IFERROR(VLOOKUP(DD$2&amp;"_"&amp;$B39,Лист4!$I$2:$M$141,5,FALSE),0)</f>
        <v>0</v>
      </c>
      <c r="DE39" s="78">
        <f>IF(AND(DC39&gt;0,DD39&gt;0),(DC39+DD39)/2*100,DC39*100)</f>
        <v>0</v>
      </c>
      <c r="DF39" s="111">
        <f>AVERAGEIF(E39:DE39,"&gt;1,1")</f>
        <v>100</v>
      </c>
      <c r="DG39" s="111"/>
      <c r="DH39" s="111"/>
    </row>
    <row r="40" spans="1:112" s="84" customFormat="1" ht="61.5" customHeight="1" x14ac:dyDescent="0.25">
      <c r="A40" s="75"/>
      <c r="B40" s="75"/>
      <c r="C40" s="83" t="s">
        <v>597</v>
      </c>
      <c r="D40" s="80" t="s">
        <v>598</v>
      </c>
      <c r="E40" s="78">
        <v>0</v>
      </c>
      <c r="F40" s="78">
        <f>IFERROR(VLOOKUP(F$2&amp;"_"&amp;$B40,Лист4!$I$2:$M$141,5,FALSE),0)</f>
        <v>0</v>
      </c>
      <c r="G40" s="78">
        <f>IF(AND(E40&gt;0,F40&gt;0),(E40+F40)/2*100,E40*100)</f>
        <v>0</v>
      </c>
      <c r="H40" s="78">
        <v>0</v>
      </c>
      <c r="I40" s="78">
        <f>IFERROR(VLOOKUP(I$2&amp;"_"&amp;$B40,Лист4!$I$2:$M$141,5,FALSE),0)</f>
        <v>0</v>
      </c>
      <c r="J40" s="78">
        <f>IF(AND(H40&gt;0,I40&gt;0),(H40+I40)/2*100,H40*100)</f>
        <v>0</v>
      </c>
      <c r="K40" s="78">
        <v>0</v>
      </c>
      <c r="L40" s="78">
        <f>IFERROR(VLOOKUP(L$2&amp;"_"&amp;$B40,Лист4!$I$2:$M$141,5,FALSE),0)</f>
        <v>0</v>
      </c>
      <c r="M40" s="78">
        <f>IF(AND(K40&gt;0,L40&gt;0),(K40+L40)/2*100,K40*100)</f>
        <v>0</v>
      </c>
      <c r="N40" s="78">
        <v>1</v>
      </c>
      <c r="O40" s="78">
        <v>1</v>
      </c>
      <c r="P40" s="78">
        <f>IF(AND(N40&gt;0,O40&gt;0),(N40+O40)/2*100,N40*100)</f>
        <v>100</v>
      </c>
      <c r="Q40" s="78">
        <v>0</v>
      </c>
      <c r="R40" s="78">
        <f>IFERROR(VLOOKUP(R$2&amp;"_"&amp;$B40,Лист4!$I$2:$M$141,5,FALSE),0)</f>
        <v>0</v>
      </c>
      <c r="S40" s="78">
        <f>IF(AND(Q40&gt;0,R40&gt;0),(Q40+R40)/2*100,Q40*100)</f>
        <v>0</v>
      </c>
      <c r="T40" s="78">
        <v>0</v>
      </c>
      <c r="U40" s="78">
        <f>IFERROR(VLOOKUP(U$2&amp;"_"&amp;$B40,Лист4!$I$2:$M$141,5,FALSE),0)</f>
        <v>0</v>
      </c>
      <c r="V40" s="78">
        <f>IF(AND(T40&gt;0,U40&gt;0),(T40+U40)/2*100,T40*100)</f>
        <v>0</v>
      </c>
      <c r="W40" s="78">
        <v>0</v>
      </c>
      <c r="X40" s="78">
        <f>IFERROR(VLOOKUP(X$2&amp;"_"&amp;$B40,Лист4!$I$2:$M$141,5,FALSE),0)</f>
        <v>0</v>
      </c>
      <c r="Y40" s="78">
        <f>IF(AND(W40&gt;0,X40&gt;0),(W40+X40)/2*100,W40*100)</f>
        <v>0</v>
      </c>
      <c r="Z40" s="78">
        <v>0</v>
      </c>
      <c r="AA40" s="78">
        <f>IFERROR(VLOOKUP(AA$2&amp;"_"&amp;$B40,Лист4!$I$2:$M$141,5,FALSE),0)</f>
        <v>0</v>
      </c>
      <c r="AB40" s="78">
        <f>IF(AND(Z40&gt;0,AA40&gt;0),(Z40+AA40)/2*100,Z40*100)</f>
        <v>0</v>
      </c>
      <c r="AC40" s="78">
        <v>0</v>
      </c>
      <c r="AD40" s="78">
        <f>IFERROR(VLOOKUP(AD$2&amp;"_"&amp;$B40,Лист4!$I$2:$M$141,5,FALSE),0)</f>
        <v>0</v>
      </c>
      <c r="AE40" s="78">
        <f>IF(AND(AC40&gt;0,AD40&gt;0),(AC40+AD40)/2*100,AC40*100)</f>
        <v>0</v>
      </c>
      <c r="AF40" s="78">
        <v>0</v>
      </c>
      <c r="AG40" s="78">
        <v>0</v>
      </c>
      <c r="AH40" s="78">
        <f>IF(AND(AF40&gt;0,AG40&gt;0),(AF40+AG40)/2*100,AF40*100)</f>
        <v>0</v>
      </c>
      <c r="AI40" s="78">
        <v>0</v>
      </c>
      <c r="AJ40" s="78">
        <f>IFERROR(VLOOKUP(AJ$2&amp;"_"&amp;$B40,Лист4!$I$2:$M$141,5,FALSE),0)</f>
        <v>0</v>
      </c>
      <c r="AK40" s="78">
        <f>IF(AND(AI40&gt;0,AJ40&gt;0),(AI40+AJ40)/2*100,AI40*100)</f>
        <v>0</v>
      </c>
      <c r="AL40" s="78">
        <v>0</v>
      </c>
      <c r="AM40" s="78">
        <v>0</v>
      </c>
      <c r="AN40" s="78">
        <f>IF(AND(AL40&gt;0,AM40&gt;0),(AL40+AM40)/2*100,AL40*100)</f>
        <v>0</v>
      </c>
      <c r="AO40" s="78">
        <v>0</v>
      </c>
      <c r="AP40" s="78">
        <f>IFERROR(VLOOKUP(AP$2&amp;"_"&amp;$B40,Лист4!$I$2:$M$141,5,FALSE),0)</f>
        <v>0</v>
      </c>
      <c r="AQ40" s="78">
        <f>IF(AND(AO40&gt;0,AP40&gt;0),(AO40+AP40)/2*100,AO40*100)</f>
        <v>0</v>
      </c>
      <c r="AR40" s="78">
        <v>0</v>
      </c>
      <c r="AS40" s="78">
        <f>IFERROR(VLOOKUP(AS$2&amp;"_"&amp;$B40,Лист4!$I$2:$M$141,5,FALSE),0)</f>
        <v>0</v>
      </c>
      <c r="AT40" s="78">
        <f>IF(AND(AR40&gt;0,AS40&gt;0),(AR40+AS40)/2*100,AR40*100)</f>
        <v>0</v>
      </c>
      <c r="AU40" s="78">
        <v>0</v>
      </c>
      <c r="AV40" s="78">
        <f>IFERROR(VLOOKUP(AV$2&amp;"_"&amp;$B40,Лист4!$I$2:$M$141,5,FALSE),0)</f>
        <v>0</v>
      </c>
      <c r="AW40" s="78">
        <f>IF(AND(AU40&gt;0,AV40&gt;0),(AU40+AV40)/2*100,AU40*100)</f>
        <v>0</v>
      </c>
      <c r="AX40" s="78">
        <v>0</v>
      </c>
      <c r="AY40" s="78">
        <f>IFERROR(VLOOKUP(AY$2&amp;"_"&amp;$B40,Лист4!$I$2:$M$141,5,FALSE),0)</f>
        <v>0</v>
      </c>
      <c r="AZ40" s="78">
        <f>IF(AND(AX40&gt;0,AY40&gt;0),(AX40+AY40)/2*100,AX40*100)</f>
        <v>0</v>
      </c>
      <c r="BA40" s="78">
        <v>0</v>
      </c>
      <c r="BB40" s="78">
        <f>IFERROR(VLOOKUP(BB$2&amp;"_"&amp;$B40,Лист4!$I$2:$M$141,5,FALSE),0)</f>
        <v>0</v>
      </c>
      <c r="BC40" s="78">
        <f>IF(AND(BA40&gt;0,BB40&gt;0),(BA40+BB40)/2*100,BA40*100)</f>
        <v>0</v>
      </c>
      <c r="BD40" s="78">
        <v>0</v>
      </c>
      <c r="BE40" s="78">
        <f>IFERROR(VLOOKUP(BE$2&amp;"_"&amp;$B40,Лист4!$I$2:$M$141,5,FALSE),0)</f>
        <v>0</v>
      </c>
      <c r="BF40" s="78">
        <f>IF(AND(BD40&gt;0,BE40&gt;0),(BD40+BE40)/2*100,BD40*100)</f>
        <v>0</v>
      </c>
      <c r="BG40" s="78">
        <v>0</v>
      </c>
      <c r="BH40" s="78">
        <f>IFERROR(VLOOKUP(BH$2&amp;"_"&amp;$B40,Лист4!$I$2:$M$141,5,FALSE),0)</f>
        <v>0</v>
      </c>
      <c r="BI40" s="78">
        <f>IF(AND(BG40&gt;0,BH40&gt;0),(BG40+BH40)/2*100,BG40*100)</f>
        <v>0</v>
      </c>
      <c r="BJ40" s="78">
        <v>0</v>
      </c>
      <c r="BK40" s="78">
        <f>IFERROR(VLOOKUP(BK$2&amp;"_"&amp;$B40,Лист4!$I$2:$M$141,5,FALSE),0)</f>
        <v>0</v>
      </c>
      <c r="BL40" s="78">
        <f>IF(AND(BJ40&gt;0,BK40&gt;0),(BJ40+BK40)/2*100,BJ40*100)</f>
        <v>0</v>
      </c>
      <c r="BM40" s="78">
        <v>0</v>
      </c>
      <c r="BN40" s="78">
        <f>IFERROR(VLOOKUP(BN$2&amp;"_"&amp;$B40,Лист4!$I$2:$M$141,5,FALSE),0)</f>
        <v>0</v>
      </c>
      <c r="BO40" s="78">
        <f>IF(AND(BM40&gt;0,BN40&gt;0),(BM40+BN40)/2*100,BM40*100)</f>
        <v>0</v>
      </c>
      <c r="BP40" s="78">
        <v>0</v>
      </c>
      <c r="BQ40" s="78">
        <f>IFERROR(VLOOKUP(BQ$2&amp;"_"&amp;$B40,Лист4!$I$2:$M$141,5,FALSE),0)</f>
        <v>0</v>
      </c>
      <c r="BR40" s="78">
        <f>IF(AND(BP40&gt;0,BQ40&gt;0),(BP40+BQ40)/2*100,BP40*100)</f>
        <v>0</v>
      </c>
      <c r="BS40" s="78">
        <v>0</v>
      </c>
      <c r="BT40" s="78">
        <f>IFERROR(VLOOKUP(BT$2&amp;"_"&amp;$B40,Лист4!$I$2:$M$141,5,FALSE),0)</f>
        <v>0</v>
      </c>
      <c r="BU40" s="78">
        <f>IF(AND(BS40&gt;0,BT40&gt;0),(BS40+BT40)/2*100,BS40*100)</f>
        <v>0</v>
      </c>
      <c r="BV40" s="78">
        <v>0</v>
      </c>
      <c r="BW40" s="78">
        <f>IFERROR(VLOOKUP(BW$2&amp;"_"&amp;$B40,Лист4!$I$2:$M$141,5,FALSE),0)</f>
        <v>0</v>
      </c>
      <c r="BX40" s="78">
        <f>IF(AND(BV40&gt;0,BW40&gt;0),(BV40+BW40)/2*100,BV40*100)</f>
        <v>0</v>
      </c>
      <c r="BY40" s="78">
        <v>0</v>
      </c>
      <c r="BZ40" s="78">
        <f>IFERROR(VLOOKUP(BZ$2&amp;"_"&amp;$B40,Лист4!$I$2:$M$141,5,FALSE),0)</f>
        <v>0</v>
      </c>
      <c r="CA40" s="78">
        <f>IF(AND(BY40&gt;0,BZ40&gt;0),(BY40+BZ40)/2*100,BY40*100)</f>
        <v>0</v>
      </c>
      <c r="CB40" s="78">
        <v>0</v>
      </c>
      <c r="CC40" s="78">
        <f>IFERROR(VLOOKUP(CC$2&amp;"_"&amp;$B40,Лист4!$I$2:$M$141,5,FALSE),0)</f>
        <v>0</v>
      </c>
      <c r="CD40" s="78">
        <f>IF(AND(CB40&gt;0,CC40&gt;0),(CB40+CC40)/2*100,CB40*100)</f>
        <v>0</v>
      </c>
      <c r="CE40" s="78">
        <v>0</v>
      </c>
      <c r="CF40" s="78">
        <f>IFERROR(VLOOKUP(CF$2&amp;"_"&amp;$B40,Лист4!$I$2:$M$141,5,FALSE),0)</f>
        <v>0</v>
      </c>
      <c r="CG40" s="78">
        <f>IF(AND(CE40&gt;0,CF40&gt;0),(CE40+CF40)/2*100,CE40*100)</f>
        <v>0</v>
      </c>
      <c r="CH40" s="78">
        <v>0</v>
      </c>
      <c r="CI40" s="78">
        <f>IFERROR(VLOOKUP(CI$2&amp;"_"&amp;$B40,Лист4!$I$2:$M$141,5,FALSE),0)</f>
        <v>0</v>
      </c>
      <c r="CJ40" s="78">
        <f>IF(AND(CH40&gt;0,CI40&gt;0),(CH40+CI40)/2*100,CH40*100)</f>
        <v>0</v>
      </c>
      <c r="CK40" s="78">
        <v>0</v>
      </c>
      <c r="CL40" s="78">
        <f>IFERROR(VLOOKUP(CL$2&amp;"_"&amp;$B40,Лист4!$I$2:$M$141,5,FALSE),0)</f>
        <v>0</v>
      </c>
      <c r="CM40" s="78">
        <f>IF(AND(CK40&gt;0,CL40&gt;0),(CK40+CL40)/2*100,CK40*100)</f>
        <v>0</v>
      </c>
      <c r="CN40" s="78">
        <v>0</v>
      </c>
      <c r="CO40" s="78">
        <f>IFERROR(VLOOKUP(CO$2&amp;"_"&amp;$B40,Лист4!$I$2:$M$141,5,FALSE),0)</f>
        <v>0</v>
      </c>
      <c r="CP40" s="78">
        <f>IF(AND(CN40&gt;0,CO40&gt;0),(CN40+CO40)/2*100,CN40*100)</f>
        <v>0</v>
      </c>
      <c r="CQ40" s="78">
        <v>0</v>
      </c>
      <c r="CR40" s="78">
        <f>IFERROR(VLOOKUP(CR$2&amp;"_"&amp;$B40,Лист4!$I$2:$M$141,5,FALSE),0)</f>
        <v>0</v>
      </c>
      <c r="CS40" s="78">
        <f>IF(AND(CQ40&gt;0,CR40&gt;0),(CQ40+CR40)/2*100,CQ40*100)</f>
        <v>0</v>
      </c>
      <c r="CT40" s="78">
        <v>0</v>
      </c>
      <c r="CU40" s="78">
        <f>IFERROR(VLOOKUP(CU$2&amp;"_"&amp;$B40,Лист4!$I$2:$M$141,5,FALSE),0)</f>
        <v>0</v>
      </c>
      <c r="CV40" s="78">
        <f>IF(AND(CT40&gt;0,CU40&gt;0),(CT40+CU40)/2*100,CT40*100)</f>
        <v>0</v>
      </c>
      <c r="CW40" s="78">
        <v>0</v>
      </c>
      <c r="CX40" s="78">
        <f>IFERROR(VLOOKUP(CX$2&amp;"_"&amp;$B40,Лист4!$I$2:$M$141,5,FALSE),0)</f>
        <v>0</v>
      </c>
      <c r="CY40" s="78">
        <f>IF(AND(CW40&gt;0,CX40&gt;0),(CW40+CX40)/2*100,CW40*100)</f>
        <v>0</v>
      </c>
      <c r="CZ40" s="78">
        <v>0</v>
      </c>
      <c r="DA40" s="78">
        <f>IFERROR(VLOOKUP(DA$2&amp;"_"&amp;$B40,Лист4!$I$2:$M$141,5,FALSE),0)</f>
        <v>0</v>
      </c>
      <c r="DB40" s="78">
        <f>IF(AND(CZ40&gt;0,DA40&gt;0),(CZ40+DA40)/2*100,CZ40*100)</f>
        <v>0</v>
      </c>
      <c r="DC40" s="78">
        <v>0</v>
      </c>
      <c r="DD40" s="78">
        <f>IFERROR(VLOOKUP(DD$2&amp;"_"&amp;$B40,Лист4!$I$2:$M$141,5,FALSE),0)</f>
        <v>0</v>
      </c>
      <c r="DE40" s="78">
        <f>IF(AND(DC40&gt;0,DD40&gt;0),(DC40+DD40)/2*100,DC40*100)</f>
        <v>0</v>
      </c>
      <c r="DF40" s="111">
        <f>AVERAGEIF(E40:DE40,"&gt;1,1")</f>
        <v>100</v>
      </c>
      <c r="DG40" s="111"/>
      <c r="DH40" s="111"/>
    </row>
    <row r="41" spans="1:112" s="85" customFormat="1" ht="15.75" customHeight="1" x14ac:dyDescent="0.25">
      <c r="C41" s="86"/>
      <c r="D41" s="87" t="s">
        <v>572</v>
      </c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8"/>
      <c r="BP41" s="88"/>
      <c r="BQ41" s="88"/>
      <c r="BR41" s="88"/>
      <c r="BS41" s="88"/>
      <c r="BT41" s="88"/>
      <c r="BU41" s="88"/>
      <c r="BV41" s="88"/>
      <c r="BW41" s="88"/>
      <c r="BX41" s="88"/>
      <c r="BY41" s="88"/>
      <c r="BZ41" s="88"/>
      <c r="CA41" s="88"/>
      <c r="CB41" s="88"/>
      <c r="CC41" s="88"/>
      <c r="CD41" s="88"/>
      <c r="CE41" s="88"/>
      <c r="CF41" s="88"/>
      <c r="CG41" s="88"/>
      <c r="CH41" s="88"/>
      <c r="CI41" s="88"/>
      <c r="CJ41" s="88"/>
      <c r="CK41" s="88"/>
      <c r="CL41" s="88"/>
      <c r="CM41" s="88"/>
      <c r="CN41" s="88"/>
      <c r="CO41" s="88"/>
      <c r="CP41" s="88"/>
      <c r="CQ41" s="88"/>
      <c r="CR41" s="88"/>
      <c r="CS41" s="88"/>
      <c r="CT41" s="88"/>
      <c r="CU41" s="88"/>
      <c r="CV41" s="88"/>
      <c r="CW41" s="88"/>
      <c r="CX41" s="88"/>
      <c r="CY41" s="88"/>
      <c r="CZ41" s="88"/>
      <c r="DA41" s="88"/>
      <c r="DB41" s="88"/>
      <c r="DC41" s="88"/>
      <c r="DD41" s="88"/>
      <c r="DE41" s="88"/>
      <c r="DF41" s="115"/>
      <c r="DG41" s="115"/>
      <c r="DH41" s="115"/>
    </row>
    <row r="42" spans="1:112" s="84" customFormat="1" ht="60" customHeight="1" x14ac:dyDescent="0.25">
      <c r="A42" s="84" t="s">
        <v>208</v>
      </c>
      <c r="B42" s="84">
        <v>34</v>
      </c>
      <c r="C42" s="83">
        <v>34</v>
      </c>
      <c r="D42" s="80" t="s">
        <v>489</v>
      </c>
      <c r="E42" s="78">
        <v>0</v>
      </c>
      <c r="F42" s="78">
        <f>IFERROR(VLOOKUP(F$2&amp;"_"&amp;$B42,Лист4!$I$2:$M$141,5,FALSE),0)</f>
        <v>0</v>
      </c>
      <c r="G42" s="78">
        <f t="shared" si="36"/>
        <v>0</v>
      </c>
      <c r="H42" s="78">
        <v>1</v>
      </c>
      <c r="I42" s="78">
        <f>IFERROR(VLOOKUP(I$2&amp;"_"&amp;$B42,Лист4!$I$2:$M$141,5,FALSE),0)</f>
        <v>0</v>
      </c>
      <c r="J42" s="78">
        <f t="shared" si="1"/>
        <v>100</v>
      </c>
      <c r="K42" s="78">
        <f>IFERROR(VLOOKUP($B42,Китог!$A$3:$AL$68,K$1,FALSE),"")</f>
        <v>0</v>
      </c>
      <c r="L42" s="78">
        <f>IFERROR(VLOOKUP(L$2&amp;"_"&amp;$B42,Лист4!$I$2:$M$141,5,FALSE),0)</f>
        <v>0</v>
      </c>
      <c r="M42" s="78">
        <f t="shared" si="2"/>
        <v>0</v>
      </c>
      <c r="N42" s="78">
        <f>IFERROR(VLOOKUP($B42,Китог!$A$3:$AL$68,N$1,FALSE),"")</f>
        <v>0</v>
      </c>
      <c r="O42" s="78">
        <f>IFERROR(VLOOKUP(O$2&amp;"_"&amp;$B42,Лист4!$I$2:$M$141,5,FALSE),0)</f>
        <v>0</v>
      </c>
      <c r="P42" s="78">
        <f t="shared" si="3"/>
        <v>0</v>
      </c>
      <c r="Q42" s="78">
        <v>0</v>
      </c>
      <c r="R42" s="78">
        <f>IFERROR(VLOOKUP(R$2&amp;"_"&amp;$B42,Лист4!$I$2:$M$141,5,FALSE),0)</f>
        <v>0</v>
      </c>
      <c r="S42" s="78">
        <f t="shared" ref="S42:S74" si="37">IF(AND(Q42&gt;0,R42&gt;0),(Q42+R42)/2*100,Q42*100)</f>
        <v>0</v>
      </c>
      <c r="T42" s="78">
        <f>IFERROR(VLOOKUP($B42,Китог!$A$3:$AL$68,T$1,FALSE),"")</f>
        <v>0</v>
      </c>
      <c r="U42" s="78">
        <f>IFERROR(VLOOKUP(U$2&amp;"_"&amp;$B42,Лист4!$I$2:$M$141,5,FALSE),0)</f>
        <v>0</v>
      </c>
      <c r="V42" s="78">
        <f t="shared" si="5"/>
        <v>0</v>
      </c>
      <c r="W42" s="78">
        <f>IFERROR(VLOOKUP($B42,Китог!$A$3:$AL$68,W$1,FALSE),"")</f>
        <v>0</v>
      </c>
      <c r="X42" s="78">
        <f>IFERROR(VLOOKUP(X$2&amp;"_"&amp;$B42,Лист4!$I$2:$M$141,5,FALSE),0)</f>
        <v>0</v>
      </c>
      <c r="Y42" s="78">
        <f t="shared" si="6"/>
        <v>0</v>
      </c>
      <c r="Z42" s="78">
        <f>IFERROR(VLOOKUP($B42,Китог!$A$3:$AL$68,Z$1,FALSE),"")</f>
        <v>0</v>
      </c>
      <c r="AA42" s="78">
        <f>IFERROR(VLOOKUP(AA$2&amp;"_"&amp;$B42,Лист4!$I$2:$M$141,5,FALSE),0)</f>
        <v>0</v>
      </c>
      <c r="AB42" s="78">
        <f t="shared" si="7"/>
        <v>0</v>
      </c>
      <c r="AC42" s="78">
        <f>IFERROR(VLOOKUP($B42,Китог!$A$3:$AL$68,AC$1,FALSE),"")</f>
        <v>0</v>
      </c>
      <c r="AD42" s="78">
        <f>IFERROR(VLOOKUP(AD$2&amp;"_"&amp;$B42,Лист4!$I$2:$M$141,5,FALSE),0)</f>
        <v>0</v>
      </c>
      <c r="AE42" s="78">
        <f t="shared" si="8"/>
        <v>0</v>
      </c>
      <c r="AF42" s="78">
        <f>IFERROR(VLOOKUP($B42,Китог!$A$3:$AL$68,AF$1,FALSE),"")</f>
        <v>0</v>
      </c>
      <c r="AG42" s="78">
        <f>IFERROR(VLOOKUP(AG$2&amp;"_"&amp;$B42,Лист4!$I$2:$M$141,5,FALSE),0)</f>
        <v>0</v>
      </c>
      <c r="AH42" s="78">
        <f t="shared" si="9"/>
        <v>0</v>
      </c>
      <c r="AI42" s="78">
        <f>IFERROR(VLOOKUP($B42,Китог!$A$3:$AL$68,AI$1,FALSE),"")</f>
        <v>0</v>
      </c>
      <c r="AJ42" s="78">
        <f>IFERROR(VLOOKUP(AJ$2&amp;"_"&amp;$B42,Лист4!$I$2:$M$141,5,FALSE),0)</f>
        <v>0</v>
      </c>
      <c r="AK42" s="78">
        <f t="shared" si="10"/>
        <v>0</v>
      </c>
      <c r="AL42" s="78">
        <f>IFERROR(VLOOKUP($B42,Китог!$A$3:$AL$68,AL$1,FALSE),"")</f>
        <v>0</v>
      </c>
      <c r="AM42" s="78">
        <f>IFERROR(VLOOKUP(AM$2&amp;"_"&amp;$B42,Лист4!$I$2:$M$141,5,FALSE),0)</f>
        <v>0</v>
      </c>
      <c r="AN42" s="78">
        <f t="shared" si="11"/>
        <v>0</v>
      </c>
      <c r="AO42" s="78">
        <f>IFERROR(VLOOKUP($B42,Китог!$A$3:$AL$68,AO$1,FALSE),"")</f>
        <v>0</v>
      </c>
      <c r="AP42" s="78">
        <f>IFERROR(VLOOKUP(AP$2&amp;"_"&amp;$B42,Лист4!$I$2:$M$141,5,FALSE),0)</f>
        <v>0</v>
      </c>
      <c r="AQ42" s="78">
        <f t="shared" si="12"/>
        <v>0</v>
      </c>
      <c r="AR42" s="78">
        <f>IFERROR(VLOOKUP($B42,Китог!$A$3:$AL$68,AR$1,FALSE),"")</f>
        <v>0</v>
      </c>
      <c r="AS42" s="78">
        <f>IFERROR(VLOOKUP(AS$2&amp;"_"&amp;$B42,Лист4!$I$2:$M$141,5,FALSE),0)</f>
        <v>0</v>
      </c>
      <c r="AT42" s="78">
        <f t="shared" si="13"/>
        <v>0</v>
      </c>
      <c r="AU42" s="78">
        <f>IFERROR(VLOOKUP($B42,Китог!$A$3:$AL$68,AU$1,FALSE),"")</f>
        <v>0</v>
      </c>
      <c r="AV42" s="78">
        <f>IFERROR(VLOOKUP(AV$2&amp;"_"&amp;$B42,Лист4!$I$2:$M$141,5,FALSE),0)</f>
        <v>0</v>
      </c>
      <c r="AW42" s="78">
        <f t="shared" si="14"/>
        <v>0</v>
      </c>
      <c r="AX42" s="78">
        <f>IFERROR(VLOOKUP($B42,Китог!$A$3:$AL$68,AX$1,FALSE),"")</f>
        <v>0</v>
      </c>
      <c r="AY42" s="78">
        <f>IFERROR(VLOOKUP(AY$2&amp;"_"&amp;$B42,Лист4!$I$2:$M$141,5,FALSE),0)</f>
        <v>0</v>
      </c>
      <c r="AZ42" s="78">
        <f t="shared" si="15"/>
        <v>0</v>
      </c>
      <c r="BA42" s="78">
        <f>IFERROR(VLOOKUP($B42,Китог!$A$3:$AL$68,BA$1,FALSE),"")</f>
        <v>0</v>
      </c>
      <c r="BB42" s="78">
        <f>IFERROR(VLOOKUP(BB$2&amp;"_"&amp;$B42,Лист4!$I$2:$M$141,5,FALSE),0)</f>
        <v>0</v>
      </c>
      <c r="BC42" s="78">
        <f t="shared" si="16"/>
        <v>0</v>
      </c>
      <c r="BD42" s="78">
        <f>IFERROR(VLOOKUP($B42,Китог!$A$3:$AL$68,BD$1,FALSE),"")</f>
        <v>0</v>
      </c>
      <c r="BE42" s="78">
        <f>IFERROR(VLOOKUP(BE$2&amp;"_"&amp;$B42,Лист4!$I$2:$M$141,5,FALSE),0)</f>
        <v>0</v>
      </c>
      <c r="BF42" s="78">
        <f t="shared" si="17"/>
        <v>0</v>
      </c>
      <c r="BG42" s="78">
        <f>IFERROR(VLOOKUP($B42,Китог!$A$3:$AL$68,BG$1,FALSE),"")</f>
        <v>0</v>
      </c>
      <c r="BH42" s="78">
        <f>IFERROR(VLOOKUP(BH$2&amp;"_"&amp;$B42,Лист4!$I$2:$M$141,5,FALSE),0)</f>
        <v>0</v>
      </c>
      <c r="BI42" s="78">
        <f t="shared" si="18"/>
        <v>0</v>
      </c>
      <c r="BJ42" s="78">
        <f>IFERROR(VLOOKUP($B42,Китог!$A$3:$AL$68,BJ$1,FALSE),"")</f>
        <v>0</v>
      </c>
      <c r="BK42" s="78">
        <f>IFERROR(VLOOKUP(BK$2&amp;"_"&amp;$B42,Лист4!$I$2:$M$141,5,FALSE),0)</f>
        <v>0</v>
      </c>
      <c r="BL42" s="78">
        <f t="shared" si="19"/>
        <v>0</v>
      </c>
      <c r="BM42" s="78">
        <f>IFERROR(VLOOKUP($B42,Китог!$A$3:$AL$68,BM$1,FALSE),"")</f>
        <v>0</v>
      </c>
      <c r="BN42" s="78">
        <f>IFERROR(VLOOKUP(BN$2&amp;"_"&amp;$B42,Лист4!$I$2:$M$141,5,FALSE),0)</f>
        <v>0</v>
      </c>
      <c r="BO42" s="78">
        <f t="shared" si="20"/>
        <v>0</v>
      </c>
      <c r="BP42" s="78">
        <f>IFERROR(VLOOKUP($B42,Китог!$A$3:$AL$68,BP$1,FALSE),"")</f>
        <v>0</v>
      </c>
      <c r="BQ42" s="78">
        <f>IFERROR(VLOOKUP(BQ$2&amp;"_"&amp;$B42,Лист4!$I$2:$M$141,5,FALSE),0)</f>
        <v>0</v>
      </c>
      <c r="BR42" s="78">
        <f t="shared" si="21"/>
        <v>0</v>
      </c>
      <c r="BS42" s="78">
        <f>IFERROR(VLOOKUP($B42,Китог!$A$3:$AL$68,BS$1,FALSE),"")</f>
        <v>0</v>
      </c>
      <c r="BT42" s="78">
        <f>IFERROR(VLOOKUP(BT$2&amp;"_"&amp;$B42,Лист4!$I$2:$M$141,5,FALSE),0)</f>
        <v>0</v>
      </c>
      <c r="BU42" s="78">
        <f t="shared" si="22"/>
        <v>0</v>
      </c>
      <c r="BV42" s="78">
        <f>IFERROR(VLOOKUP($B42,Китог!$A$3:$AL$68,BV$1,FALSE),"")</f>
        <v>0</v>
      </c>
      <c r="BW42" s="78">
        <f>IFERROR(VLOOKUP(BW$2&amp;"_"&amp;$B42,Лист4!$I$2:$M$141,5,FALSE),0)</f>
        <v>0</v>
      </c>
      <c r="BX42" s="78">
        <f t="shared" si="23"/>
        <v>0</v>
      </c>
      <c r="BY42" s="78">
        <f>IFERROR(VLOOKUP($B42,Китог!$A$3:$AL$68,BY$1,FALSE),"")</f>
        <v>0</v>
      </c>
      <c r="BZ42" s="78">
        <f>IFERROR(VLOOKUP(BZ$2&amp;"_"&amp;$B42,Лист4!$I$2:$M$141,5,FALSE),0)</f>
        <v>0</v>
      </c>
      <c r="CA42" s="78">
        <f t="shared" si="24"/>
        <v>0</v>
      </c>
      <c r="CB42" s="78">
        <f>IFERROR(VLOOKUP($B42,Китог!$A$3:$AL$68,CB$1,FALSE),"")</f>
        <v>0</v>
      </c>
      <c r="CC42" s="78">
        <f>IFERROR(VLOOKUP(CC$2&amp;"_"&amp;$B42,Лист4!$I$2:$M$141,5,FALSE),0)</f>
        <v>0</v>
      </c>
      <c r="CD42" s="78">
        <f t="shared" si="25"/>
        <v>0</v>
      </c>
      <c r="CE42" s="78">
        <f>IFERROR(VLOOKUP($B42,Китог!$A$3:$AL$68,CE$1,FALSE),"")</f>
        <v>0</v>
      </c>
      <c r="CF42" s="78">
        <f>IFERROR(VLOOKUP(CF$2&amp;"_"&amp;$B42,Лист4!$I$2:$M$141,5,FALSE),0)</f>
        <v>0</v>
      </c>
      <c r="CG42" s="78">
        <f t="shared" si="26"/>
        <v>0</v>
      </c>
      <c r="CH42" s="78">
        <f>IFERROR(VLOOKUP($B42,Китог!$A$3:$AL$68,CH$1,FALSE),"")</f>
        <v>0</v>
      </c>
      <c r="CI42" s="78">
        <f>IFERROR(VLOOKUP(CI$2&amp;"_"&amp;$B42,Лист4!$I$2:$M$141,5,FALSE),0)</f>
        <v>0</v>
      </c>
      <c r="CJ42" s="78">
        <f t="shared" si="27"/>
        <v>0</v>
      </c>
      <c r="CK42" s="78">
        <f>IFERROR(VLOOKUP($B42,Китог!$A$3:$AL$68,CK$1,FALSE),"")</f>
        <v>0</v>
      </c>
      <c r="CL42" s="78">
        <f>IFERROR(VLOOKUP(CL$2&amp;"_"&amp;$B42,Лист4!$I$2:$M$141,5,FALSE),0)</f>
        <v>0</v>
      </c>
      <c r="CM42" s="78">
        <f t="shared" si="28"/>
        <v>0</v>
      </c>
      <c r="CN42" s="78">
        <f>IFERROR(VLOOKUP($B42,Китог!$A$3:$AL$68,CN$1,FALSE),"")</f>
        <v>0</v>
      </c>
      <c r="CO42" s="78">
        <f>IFERROR(VLOOKUP(CO$2&amp;"_"&amp;$B42,Лист4!$I$2:$M$141,5,FALSE),0)</f>
        <v>0</v>
      </c>
      <c r="CP42" s="78">
        <f t="shared" si="29"/>
        <v>0</v>
      </c>
      <c r="CQ42" s="78">
        <f>IFERROR(VLOOKUP($B42,Китог!$A$3:$AL$68,CQ$1,FALSE),"")</f>
        <v>0</v>
      </c>
      <c r="CR42" s="78">
        <f>IFERROR(VLOOKUP(CR$2&amp;"_"&amp;$B42,Лист4!$I$2:$M$141,5,FALSE),0)</f>
        <v>0</v>
      </c>
      <c r="CS42" s="78">
        <f t="shared" si="30"/>
        <v>0</v>
      </c>
      <c r="CT42" s="78">
        <f>IFERROR(VLOOKUP($B42,Китог!$A$3:$AL$68,CT$1,FALSE),"")</f>
        <v>0</v>
      </c>
      <c r="CU42" s="78">
        <f>IFERROR(VLOOKUP(CU$2&amp;"_"&amp;$B42,Лист4!$I$2:$M$141,5,FALSE),0)</f>
        <v>0</v>
      </c>
      <c r="CV42" s="78">
        <f t="shared" si="31"/>
        <v>0</v>
      </c>
      <c r="CW42" s="78">
        <f>IFERROR(VLOOKUP($B42,Китог!$A$3:$AL$68,CW$1,FALSE),"")</f>
        <v>0</v>
      </c>
      <c r="CX42" s="78">
        <f>IFERROR(VLOOKUP(CX$2&amp;"_"&amp;$B42,Лист4!$I$2:$M$141,5,FALSE),0)</f>
        <v>0</v>
      </c>
      <c r="CY42" s="78">
        <f t="shared" si="32"/>
        <v>0</v>
      </c>
      <c r="CZ42" s="78">
        <f>IFERROR(VLOOKUP($B42,Китог!$A$3:$AL$68,CZ$1,FALSE),"")</f>
        <v>0</v>
      </c>
      <c r="DA42" s="78">
        <f>IFERROR(VLOOKUP(DA$2&amp;"_"&amp;$B42,Лист4!$I$2:$M$141,5,FALSE),0)</f>
        <v>0</v>
      </c>
      <c r="DB42" s="78">
        <f t="shared" si="33"/>
        <v>0</v>
      </c>
      <c r="DC42" s="78">
        <f>IFERROR(VLOOKUP($B42,Китог!$A$3:$AL$68,DC$1,FALSE),"")</f>
        <v>0</v>
      </c>
      <c r="DD42" s="78">
        <f>IFERROR(VLOOKUP(DD$2&amp;"_"&amp;$B42,Лист4!$I$2:$M$141,5,FALSE),0)</f>
        <v>0</v>
      </c>
      <c r="DE42" s="78">
        <f t="shared" si="34"/>
        <v>0</v>
      </c>
      <c r="DF42" s="111">
        <f t="shared" ref="DF42:DF74" si="38">AVERAGEIF(E42:DE42,"&gt;1,1")</f>
        <v>100</v>
      </c>
      <c r="DG42" s="111"/>
      <c r="DH42" s="111"/>
    </row>
    <row r="43" spans="1:112" s="84" customFormat="1" ht="45" customHeight="1" x14ac:dyDescent="0.25">
      <c r="A43" s="84" t="s">
        <v>208</v>
      </c>
      <c r="B43" s="75">
        <v>35</v>
      </c>
      <c r="C43" s="83">
        <v>35</v>
      </c>
      <c r="D43" s="80" t="s">
        <v>578</v>
      </c>
      <c r="E43" s="78">
        <v>0</v>
      </c>
      <c r="F43" s="78">
        <f>IFERROR(VLOOKUP(F$2&amp;"_"&amp;$B43,Лист4!$I$2:$M$141,5,FALSE),0)</f>
        <v>0</v>
      </c>
      <c r="G43" s="78">
        <f t="shared" si="36"/>
        <v>0</v>
      </c>
      <c r="H43" s="78">
        <v>1</v>
      </c>
      <c r="I43" s="78">
        <f>IFERROR(VLOOKUP(I$2&amp;"_"&amp;$B43,Лист4!$I$2:$M$141,5,FALSE),0)</f>
        <v>0</v>
      </c>
      <c r="J43" s="78">
        <f t="shared" si="1"/>
        <v>100</v>
      </c>
      <c r="K43" s="78">
        <f>IFERROR(VLOOKUP($B43,Китог!$A$3:$AL$68,K$1,FALSE),"")</f>
        <v>0</v>
      </c>
      <c r="L43" s="78">
        <f>IFERROR(VLOOKUP(L$2&amp;"_"&amp;$B43,Лист4!$I$2:$M$141,5,FALSE),0)</f>
        <v>0</v>
      </c>
      <c r="M43" s="78">
        <f t="shared" si="2"/>
        <v>0</v>
      </c>
      <c r="N43" s="78">
        <f>IFERROR(VLOOKUP($B43,Китог!$A$3:$AL$68,N$1,FALSE),"")</f>
        <v>0</v>
      </c>
      <c r="O43" s="78">
        <f>IFERROR(VLOOKUP(O$2&amp;"_"&amp;$B43,Лист4!$I$2:$M$141,5,FALSE),0)</f>
        <v>0</v>
      </c>
      <c r="P43" s="78">
        <f t="shared" si="3"/>
        <v>0</v>
      </c>
      <c r="Q43" s="78">
        <v>0</v>
      </c>
      <c r="R43" s="78">
        <f>IFERROR(VLOOKUP(R$2&amp;"_"&amp;$B43,Лист4!$I$2:$M$141,5,FALSE),0)</f>
        <v>0</v>
      </c>
      <c r="S43" s="78">
        <f t="shared" si="37"/>
        <v>0</v>
      </c>
      <c r="T43" s="78">
        <f>IFERROR(VLOOKUP($B43,Китог!$A$3:$AL$68,T$1,FALSE),"")</f>
        <v>0</v>
      </c>
      <c r="U43" s="78">
        <f>IFERROR(VLOOKUP(U$2&amp;"_"&amp;$B43,Лист4!$I$2:$M$141,5,FALSE),0)</f>
        <v>0</v>
      </c>
      <c r="V43" s="78">
        <f t="shared" si="5"/>
        <v>0</v>
      </c>
      <c r="W43" s="78">
        <f>IFERROR(VLOOKUP($B43,Китог!$A$3:$AL$68,W$1,FALSE),"")</f>
        <v>0</v>
      </c>
      <c r="X43" s="78">
        <f>IFERROR(VLOOKUP(X$2&amp;"_"&amp;$B43,Лист4!$I$2:$M$141,5,FALSE),0)</f>
        <v>0</v>
      </c>
      <c r="Y43" s="78">
        <f t="shared" si="6"/>
        <v>0</v>
      </c>
      <c r="Z43" s="78">
        <f>IFERROR(VLOOKUP($B43,Китог!$A$3:$AL$68,Z$1,FALSE),"")</f>
        <v>0</v>
      </c>
      <c r="AA43" s="78">
        <f>IFERROR(VLOOKUP(AA$2&amp;"_"&amp;$B43,Лист4!$I$2:$M$141,5,FALSE),0)</f>
        <v>0</v>
      </c>
      <c r="AB43" s="78">
        <f t="shared" si="7"/>
        <v>0</v>
      </c>
      <c r="AC43" s="78">
        <f>IFERROR(VLOOKUP($B43,Китог!$A$3:$AL$68,AC$1,FALSE),"")</f>
        <v>0</v>
      </c>
      <c r="AD43" s="78">
        <f>IFERROR(VLOOKUP(AD$2&amp;"_"&amp;$B43,Лист4!$I$2:$M$141,5,FALSE),0)</f>
        <v>0</v>
      </c>
      <c r="AE43" s="78">
        <f t="shared" si="8"/>
        <v>0</v>
      </c>
      <c r="AF43" s="78">
        <f>IFERROR(VLOOKUP($B43,Китог!$A$3:$AL$68,AF$1,FALSE),"")</f>
        <v>0</v>
      </c>
      <c r="AG43" s="78">
        <f>IFERROR(VLOOKUP(AG$2&amp;"_"&amp;$B43,Лист4!$I$2:$M$141,5,FALSE),0)</f>
        <v>0</v>
      </c>
      <c r="AH43" s="78">
        <f t="shared" si="9"/>
        <v>0</v>
      </c>
      <c r="AI43" s="78">
        <f>IFERROR(VLOOKUP($B43,Китог!$A$3:$AL$68,AI$1,FALSE),"")</f>
        <v>0</v>
      </c>
      <c r="AJ43" s="78">
        <f>IFERROR(VLOOKUP(AJ$2&amp;"_"&amp;$B43,Лист4!$I$2:$M$141,5,FALSE),0)</f>
        <v>0</v>
      </c>
      <c r="AK43" s="78">
        <f t="shared" si="10"/>
        <v>0</v>
      </c>
      <c r="AL43" s="78">
        <f>IFERROR(VLOOKUP($B43,Китог!$A$3:$AL$68,AL$1,FALSE),"")</f>
        <v>0</v>
      </c>
      <c r="AM43" s="78">
        <f>IFERROR(VLOOKUP(AM$2&amp;"_"&amp;$B43,Лист4!$I$2:$M$141,5,FALSE),0)</f>
        <v>0</v>
      </c>
      <c r="AN43" s="78">
        <f t="shared" si="11"/>
        <v>0</v>
      </c>
      <c r="AO43" s="78">
        <f>IFERROR(VLOOKUP($B43,Китог!$A$3:$AL$68,AO$1,FALSE),"")</f>
        <v>0</v>
      </c>
      <c r="AP43" s="78">
        <f>IFERROR(VLOOKUP(AP$2&amp;"_"&amp;$B43,Лист4!$I$2:$M$141,5,FALSE),0)</f>
        <v>0</v>
      </c>
      <c r="AQ43" s="78">
        <f t="shared" si="12"/>
        <v>0</v>
      </c>
      <c r="AR43" s="78">
        <f>IFERROR(VLOOKUP($B43,Китог!$A$3:$AL$68,AR$1,FALSE),"")</f>
        <v>0</v>
      </c>
      <c r="AS43" s="78">
        <f>IFERROR(VLOOKUP(AS$2&amp;"_"&amp;$B43,Лист4!$I$2:$M$141,5,FALSE),0)</f>
        <v>0</v>
      </c>
      <c r="AT43" s="78">
        <f t="shared" si="13"/>
        <v>0</v>
      </c>
      <c r="AU43" s="78">
        <f>IFERROR(VLOOKUP($B43,Китог!$A$3:$AL$68,AU$1,FALSE),"")</f>
        <v>0</v>
      </c>
      <c r="AV43" s="78">
        <f>IFERROR(VLOOKUP(AV$2&amp;"_"&amp;$B43,Лист4!$I$2:$M$141,5,FALSE),0)</f>
        <v>0</v>
      </c>
      <c r="AW43" s="78">
        <f t="shared" si="14"/>
        <v>0</v>
      </c>
      <c r="AX43" s="78">
        <f>IFERROR(VLOOKUP($B43,Китог!$A$3:$AL$68,AX$1,FALSE),"")</f>
        <v>0</v>
      </c>
      <c r="AY43" s="78">
        <f>IFERROR(VLOOKUP(AY$2&amp;"_"&amp;$B43,Лист4!$I$2:$M$141,5,FALSE),0)</f>
        <v>0</v>
      </c>
      <c r="AZ43" s="78">
        <f t="shared" si="15"/>
        <v>0</v>
      </c>
      <c r="BA43" s="78">
        <f>IFERROR(VLOOKUP($B43,Китог!$A$3:$AL$68,BA$1,FALSE),"")</f>
        <v>0</v>
      </c>
      <c r="BB43" s="78">
        <f>IFERROR(VLOOKUP(BB$2&amp;"_"&amp;$B43,Лист4!$I$2:$M$141,5,FALSE),0)</f>
        <v>0</v>
      </c>
      <c r="BC43" s="78">
        <f t="shared" si="16"/>
        <v>0</v>
      </c>
      <c r="BD43" s="78">
        <f>IFERROR(VLOOKUP($B43,Китог!$A$3:$AL$68,BD$1,FALSE),"")</f>
        <v>0</v>
      </c>
      <c r="BE43" s="78">
        <f>IFERROR(VLOOKUP(BE$2&amp;"_"&amp;$B43,Лист4!$I$2:$M$141,5,FALSE),0)</f>
        <v>0</v>
      </c>
      <c r="BF43" s="78">
        <f t="shared" si="17"/>
        <v>0</v>
      </c>
      <c r="BG43" s="78">
        <f>IFERROR(VLOOKUP($B43,Китог!$A$3:$AL$68,BG$1,FALSE),"")</f>
        <v>0</v>
      </c>
      <c r="BH43" s="78">
        <f>IFERROR(VLOOKUP(BH$2&amp;"_"&amp;$B43,Лист4!$I$2:$M$141,5,FALSE),0)</f>
        <v>0</v>
      </c>
      <c r="BI43" s="78">
        <f t="shared" si="18"/>
        <v>0</v>
      </c>
      <c r="BJ43" s="78">
        <f>IFERROR(VLOOKUP($B43,Китог!$A$3:$AL$68,BJ$1,FALSE),"")</f>
        <v>0</v>
      </c>
      <c r="BK43" s="78">
        <f>IFERROR(VLOOKUP(BK$2&amp;"_"&amp;$B43,Лист4!$I$2:$M$141,5,FALSE),0)</f>
        <v>0</v>
      </c>
      <c r="BL43" s="78">
        <f t="shared" si="19"/>
        <v>0</v>
      </c>
      <c r="BM43" s="78">
        <f>IFERROR(VLOOKUP($B43,Китог!$A$3:$AL$68,BM$1,FALSE),"")</f>
        <v>0</v>
      </c>
      <c r="BN43" s="78">
        <f>IFERROR(VLOOKUP(BN$2&amp;"_"&amp;$B43,Лист4!$I$2:$M$141,5,FALSE),0)</f>
        <v>0</v>
      </c>
      <c r="BO43" s="78">
        <f t="shared" si="20"/>
        <v>0</v>
      </c>
      <c r="BP43" s="78">
        <f>IFERROR(VLOOKUP($B43,Китог!$A$3:$AL$68,BP$1,FALSE),"")</f>
        <v>0</v>
      </c>
      <c r="BQ43" s="78">
        <f>IFERROR(VLOOKUP(BQ$2&amp;"_"&amp;$B43,Лист4!$I$2:$M$141,5,FALSE),0)</f>
        <v>0</v>
      </c>
      <c r="BR43" s="78">
        <f t="shared" si="21"/>
        <v>0</v>
      </c>
      <c r="BS43" s="78">
        <f>IFERROR(VLOOKUP($B43,Китог!$A$3:$AL$68,BS$1,FALSE),"")</f>
        <v>0</v>
      </c>
      <c r="BT43" s="78">
        <f>IFERROR(VLOOKUP(BT$2&amp;"_"&amp;$B43,Лист4!$I$2:$M$141,5,FALSE),0)</f>
        <v>0</v>
      </c>
      <c r="BU43" s="78">
        <f t="shared" si="22"/>
        <v>0</v>
      </c>
      <c r="BV43" s="78">
        <f>IFERROR(VLOOKUP($B43,Китог!$A$3:$AL$68,BV$1,FALSE),"")</f>
        <v>0</v>
      </c>
      <c r="BW43" s="78">
        <f>IFERROR(VLOOKUP(BW$2&amp;"_"&amp;$B43,Лист4!$I$2:$M$141,5,FALSE),0)</f>
        <v>0</v>
      </c>
      <c r="BX43" s="78">
        <f t="shared" si="23"/>
        <v>0</v>
      </c>
      <c r="BY43" s="78">
        <f>IFERROR(VLOOKUP($B43,Китог!$A$3:$AL$68,BY$1,FALSE),"")</f>
        <v>0</v>
      </c>
      <c r="BZ43" s="78">
        <f>IFERROR(VLOOKUP(BZ$2&amp;"_"&amp;$B43,Лист4!$I$2:$M$141,5,FALSE),0)</f>
        <v>0</v>
      </c>
      <c r="CA43" s="78">
        <f t="shared" si="24"/>
        <v>0</v>
      </c>
      <c r="CB43" s="78">
        <f>IFERROR(VLOOKUP($B43,Китог!$A$3:$AL$68,CB$1,FALSE),"")</f>
        <v>0</v>
      </c>
      <c r="CC43" s="78">
        <f>IFERROR(VLOOKUP(CC$2&amp;"_"&amp;$B43,Лист4!$I$2:$M$141,5,FALSE),0)</f>
        <v>0</v>
      </c>
      <c r="CD43" s="78">
        <f t="shared" si="25"/>
        <v>0</v>
      </c>
      <c r="CE43" s="78">
        <f>IFERROR(VLOOKUP($B43,Китог!$A$3:$AL$68,CE$1,FALSE),"")</f>
        <v>0</v>
      </c>
      <c r="CF43" s="78">
        <f>IFERROR(VLOOKUP(CF$2&amp;"_"&amp;$B43,Лист4!$I$2:$M$141,5,FALSE),0)</f>
        <v>0</v>
      </c>
      <c r="CG43" s="78">
        <f t="shared" si="26"/>
        <v>0</v>
      </c>
      <c r="CH43" s="78">
        <f>IFERROR(VLOOKUP($B43,Китог!$A$3:$AL$68,CH$1,FALSE),"")</f>
        <v>0</v>
      </c>
      <c r="CI43" s="78">
        <f>IFERROR(VLOOKUP(CI$2&amp;"_"&amp;$B43,Лист4!$I$2:$M$141,5,FALSE),0)</f>
        <v>0</v>
      </c>
      <c r="CJ43" s="78">
        <f t="shared" si="27"/>
        <v>0</v>
      </c>
      <c r="CK43" s="78">
        <f>IFERROR(VLOOKUP($B43,Китог!$A$3:$AL$68,CK$1,FALSE),"")</f>
        <v>0</v>
      </c>
      <c r="CL43" s="78">
        <f>IFERROR(VLOOKUP(CL$2&amp;"_"&amp;$B43,Лист4!$I$2:$M$141,5,FALSE),0)</f>
        <v>0</v>
      </c>
      <c r="CM43" s="78">
        <f t="shared" si="28"/>
        <v>0</v>
      </c>
      <c r="CN43" s="78">
        <f>IFERROR(VLOOKUP($B43,Китог!$A$3:$AL$68,CN$1,FALSE),"")</f>
        <v>0</v>
      </c>
      <c r="CO43" s="78">
        <f>IFERROR(VLOOKUP(CO$2&amp;"_"&amp;$B43,Лист4!$I$2:$M$141,5,FALSE),0)</f>
        <v>0</v>
      </c>
      <c r="CP43" s="78">
        <f t="shared" si="29"/>
        <v>0</v>
      </c>
      <c r="CQ43" s="78">
        <f>IFERROR(VLOOKUP($B43,Китог!$A$3:$AL$68,CQ$1,FALSE),"")</f>
        <v>0</v>
      </c>
      <c r="CR43" s="78">
        <f>IFERROR(VLOOKUP(CR$2&amp;"_"&amp;$B43,Лист4!$I$2:$M$141,5,FALSE),0)</f>
        <v>0</v>
      </c>
      <c r="CS43" s="78">
        <f t="shared" si="30"/>
        <v>0</v>
      </c>
      <c r="CT43" s="78">
        <f>IFERROR(VLOOKUP($B43,Китог!$A$3:$AL$68,CT$1,FALSE),"")</f>
        <v>0</v>
      </c>
      <c r="CU43" s="78">
        <f>IFERROR(VLOOKUP(CU$2&amp;"_"&amp;$B43,Лист4!$I$2:$M$141,5,FALSE),0)</f>
        <v>0</v>
      </c>
      <c r="CV43" s="78">
        <f t="shared" si="31"/>
        <v>0</v>
      </c>
      <c r="CW43" s="78">
        <f>IFERROR(VLOOKUP($B43,Китог!$A$3:$AL$68,CW$1,FALSE),"")</f>
        <v>0</v>
      </c>
      <c r="CX43" s="78">
        <f>IFERROR(VLOOKUP(CX$2&amp;"_"&amp;$B43,Лист4!$I$2:$M$141,5,FALSE),0)</f>
        <v>0</v>
      </c>
      <c r="CY43" s="78">
        <f t="shared" si="32"/>
        <v>0</v>
      </c>
      <c r="CZ43" s="78">
        <f>IFERROR(VLOOKUP($B43,Китог!$A$3:$AL$68,CZ$1,FALSE),"")</f>
        <v>0</v>
      </c>
      <c r="DA43" s="78">
        <f>IFERROR(VLOOKUP(DA$2&amp;"_"&amp;$B43,Лист4!$I$2:$M$141,5,FALSE),0)</f>
        <v>0</v>
      </c>
      <c r="DB43" s="78">
        <f t="shared" si="33"/>
        <v>0</v>
      </c>
      <c r="DC43" s="78">
        <f>IFERROR(VLOOKUP($B43,Китог!$A$3:$AL$68,DC$1,FALSE),"")</f>
        <v>0</v>
      </c>
      <c r="DD43" s="78">
        <f>IFERROR(VLOOKUP(DD$2&amp;"_"&amp;$B43,Лист4!$I$2:$M$141,5,FALSE),0)</f>
        <v>0</v>
      </c>
      <c r="DE43" s="78">
        <f t="shared" si="34"/>
        <v>0</v>
      </c>
      <c r="DF43" s="111">
        <f t="shared" si="38"/>
        <v>100</v>
      </c>
      <c r="DG43" s="111"/>
      <c r="DH43" s="111"/>
    </row>
    <row r="44" spans="1:112" s="84" customFormat="1" ht="30" hidden="1" customHeight="1" x14ac:dyDescent="0.25">
      <c r="A44" s="84" t="s">
        <v>208</v>
      </c>
      <c r="B44" s="84">
        <v>36</v>
      </c>
      <c r="C44" s="83">
        <v>36</v>
      </c>
      <c r="D44" s="80" t="s">
        <v>491</v>
      </c>
      <c r="E44" s="78">
        <v>0</v>
      </c>
      <c r="F44" s="78">
        <f>IFERROR(VLOOKUP(F$2&amp;"_"&amp;$B44,Лист4!$I$2:$M$141,5,FALSE),0)</f>
        <v>0</v>
      </c>
      <c r="G44" s="78">
        <f t="shared" si="36"/>
        <v>0</v>
      </c>
      <c r="H44" s="78">
        <v>0</v>
      </c>
      <c r="I44" s="78">
        <f>IFERROR(VLOOKUP(I$2&amp;"_"&amp;$B45,Лист4!$I$2:$M$141,5,FALSE),0)</f>
        <v>0</v>
      </c>
      <c r="J44" s="78">
        <f>IF(AND(H44&gt;0,I44&gt;0),(H44+I44)/2*100,H44*100)</f>
        <v>0</v>
      </c>
      <c r="K44" s="78">
        <f>IFERROR(VLOOKUP($B44,Китог!$A$3:$AL$68,K$1,FALSE),"")</f>
        <v>0</v>
      </c>
      <c r="L44" s="78">
        <f>IFERROR(VLOOKUP(L$2&amp;"_"&amp;$B44,Лист4!$I$2:$M$141,5,FALSE),0)</f>
        <v>0</v>
      </c>
      <c r="M44" s="78">
        <f t="shared" si="2"/>
        <v>0</v>
      </c>
      <c r="N44" s="78">
        <f>IFERROR(VLOOKUP($B44,Китог!$A$3:$AL$68,N$1,FALSE),"")</f>
        <v>0</v>
      </c>
      <c r="O44" s="78">
        <f>IFERROR(VLOOKUP(O$2&amp;"_"&amp;$B44,Лист4!$I$2:$M$141,5,FALSE),0)</f>
        <v>0</v>
      </c>
      <c r="P44" s="78">
        <f t="shared" si="3"/>
        <v>0</v>
      </c>
      <c r="Q44" s="78">
        <v>0</v>
      </c>
      <c r="R44" s="78">
        <f>IFERROR(VLOOKUP(R$2&amp;"_"&amp;$B44,Лист4!$I$2:$M$141,5,FALSE),0)</f>
        <v>0</v>
      </c>
      <c r="S44" s="78">
        <f t="shared" si="37"/>
        <v>0</v>
      </c>
      <c r="T44" s="78">
        <f>IFERROR(VLOOKUP($B44,Китог!$A$3:$AL$68,T$1,FALSE),"")</f>
        <v>0</v>
      </c>
      <c r="U44" s="78">
        <f>IFERROR(VLOOKUP(U$2&amp;"_"&amp;$B44,Лист4!$I$2:$M$141,5,FALSE),0)</f>
        <v>0</v>
      </c>
      <c r="V44" s="78">
        <f t="shared" si="5"/>
        <v>0</v>
      </c>
      <c r="W44" s="78">
        <f>IFERROR(VLOOKUP($B44,Китог!$A$3:$AL$68,W$1,FALSE),"")</f>
        <v>0</v>
      </c>
      <c r="X44" s="78">
        <f>IFERROR(VLOOKUP(X$2&amp;"_"&amp;$B44,Лист4!$I$2:$M$141,5,FALSE),0)</f>
        <v>0</v>
      </c>
      <c r="Y44" s="78">
        <f t="shared" si="6"/>
        <v>0</v>
      </c>
      <c r="Z44" s="78">
        <f>IFERROR(VLOOKUP($B44,Китог!$A$3:$AL$68,Z$1,FALSE),"")</f>
        <v>0</v>
      </c>
      <c r="AA44" s="78">
        <f>IFERROR(VLOOKUP(AA$2&amp;"_"&amp;$B44,Лист4!$I$2:$M$141,5,FALSE),0)</f>
        <v>0</v>
      </c>
      <c r="AB44" s="78">
        <f t="shared" si="7"/>
        <v>0</v>
      </c>
      <c r="AC44" s="78">
        <f>IFERROR(VLOOKUP($B44,Китог!$A$3:$AL$68,AC$1,FALSE),"")</f>
        <v>0</v>
      </c>
      <c r="AD44" s="78">
        <f>IFERROR(VLOOKUP(AD$2&amp;"_"&amp;$B44,Лист4!$I$2:$M$141,5,FALSE),0)</f>
        <v>0</v>
      </c>
      <c r="AE44" s="78">
        <f t="shared" si="8"/>
        <v>0</v>
      </c>
      <c r="AF44" s="78">
        <v>0</v>
      </c>
      <c r="AG44" s="78">
        <f>IFERROR(VLOOKUP(AG$2&amp;"_"&amp;$B44,Лист4!$I$2:$M$141,5,FALSE),0)</f>
        <v>0</v>
      </c>
      <c r="AH44" s="78">
        <f t="shared" si="9"/>
        <v>0</v>
      </c>
      <c r="AI44" s="78">
        <f>IFERROR(VLOOKUP($B44,Китог!$A$3:$AL$68,AI$1,FALSE),"")</f>
        <v>0</v>
      </c>
      <c r="AJ44" s="78">
        <f>IFERROR(VLOOKUP(AJ$2&amp;"_"&amp;$B44,Лист4!$I$2:$M$141,5,FALSE),0)</f>
        <v>0</v>
      </c>
      <c r="AK44" s="78">
        <f t="shared" si="10"/>
        <v>0</v>
      </c>
      <c r="AL44" s="78">
        <f>IFERROR(VLOOKUP($B44,Китог!$A$3:$AL$68,AL$1,FALSE),"")</f>
        <v>0</v>
      </c>
      <c r="AM44" s="78">
        <f>IFERROR(VLOOKUP(AM$2&amp;"_"&amp;$B44,Лист4!$I$2:$M$141,5,FALSE),0)</f>
        <v>0</v>
      </c>
      <c r="AN44" s="78">
        <f t="shared" si="11"/>
        <v>0</v>
      </c>
      <c r="AO44" s="78">
        <f>IFERROR(VLOOKUP($B44,Китог!$A$3:$AL$68,AO$1,FALSE),"")</f>
        <v>0</v>
      </c>
      <c r="AP44" s="78">
        <f>IFERROR(VLOOKUP(AP$2&amp;"_"&amp;$B44,Лист4!$I$2:$M$141,5,FALSE),0)</f>
        <v>0</v>
      </c>
      <c r="AQ44" s="78">
        <f t="shared" si="12"/>
        <v>0</v>
      </c>
      <c r="AR44" s="78">
        <f>IFERROR(VLOOKUP($B44,Китог!$A$3:$AL$68,AR$1,FALSE),"")</f>
        <v>0</v>
      </c>
      <c r="AS44" s="78">
        <f>IFERROR(VLOOKUP(AS$2&amp;"_"&amp;$B44,Лист4!$I$2:$M$141,5,FALSE),0)</f>
        <v>0</v>
      </c>
      <c r="AT44" s="78">
        <f t="shared" si="13"/>
        <v>0</v>
      </c>
      <c r="AU44" s="78">
        <f>IFERROR(VLOOKUP($B44,Китог!$A$3:$AL$68,AU$1,FALSE),"")</f>
        <v>0</v>
      </c>
      <c r="AV44" s="78">
        <f>IFERROR(VLOOKUP(AV$2&amp;"_"&amp;$B44,Лист4!$I$2:$M$141,5,FALSE),0)</f>
        <v>0</v>
      </c>
      <c r="AW44" s="78">
        <f t="shared" si="14"/>
        <v>0</v>
      </c>
      <c r="AX44" s="78">
        <f>IFERROR(VLOOKUP($B44,Китог!$A$3:$AL$68,AX$1,FALSE),"")</f>
        <v>0</v>
      </c>
      <c r="AY44" s="78">
        <f>IFERROR(VLOOKUP(AY$2&amp;"_"&amp;$B44,Лист4!$I$2:$M$141,5,FALSE),0)</f>
        <v>0</v>
      </c>
      <c r="AZ44" s="78">
        <f t="shared" si="15"/>
        <v>0</v>
      </c>
      <c r="BA44" s="78">
        <f>IFERROR(VLOOKUP($B44,Китог!$A$3:$AL$68,BA$1,FALSE),"")</f>
        <v>0</v>
      </c>
      <c r="BB44" s="78">
        <f>IFERROR(VLOOKUP(BB$2&amp;"_"&amp;$B44,Лист4!$I$2:$M$141,5,FALSE),0)</f>
        <v>0</v>
      </c>
      <c r="BC44" s="78">
        <f t="shared" si="16"/>
        <v>0</v>
      </c>
      <c r="BD44" s="78">
        <f>IFERROR(VLOOKUP($B44,Китог!$A$3:$AL$68,BD$1,FALSE),"")</f>
        <v>0</v>
      </c>
      <c r="BE44" s="78">
        <f>IFERROR(VLOOKUP(BE$2&amp;"_"&amp;$B44,Лист4!$I$2:$M$141,5,FALSE),0)</f>
        <v>0</v>
      </c>
      <c r="BF44" s="78">
        <f t="shared" si="17"/>
        <v>0</v>
      </c>
      <c r="BG44" s="78">
        <f>IFERROR(VLOOKUP($B44,Китог!$A$3:$AL$68,BG$1,FALSE),"")</f>
        <v>0</v>
      </c>
      <c r="BH44" s="78">
        <f>IFERROR(VLOOKUP(BH$2&amp;"_"&amp;$B44,Лист4!$I$2:$M$141,5,FALSE),0)</f>
        <v>0</v>
      </c>
      <c r="BI44" s="78">
        <f t="shared" si="18"/>
        <v>0</v>
      </c>
      <c r="BJ44" s="78">
        <f>IFERROR(VLOOKUP($B44,Китог!$A$3:$AL$68,BJ$1,FALSE),"")</f>
        <v>0</v>
      </c>
      <c r="BK44" s="78">
        <f>IFERROR(VLOOKUP(BK$2&amp;"_"&amp;$B44,Лист4!$I$2:$M$141,5,FALSE),0)</f>
        <v>0</v>
      </c>
      <c r="BL44" s="78">
        <f t="shared" si="19"/>
        <v>0</v>
      </c>
      <c r="BM44" s="78">
        <f>IFERROR(VLOOKUP($B44,Китог!$A$3:$AL$68,BM$1,FALSE),"")</f>
        <v>0</v>
      </c>
      <c r="BN44" s="78">
        <f>IFERROR(VLOOKUP(BN$2&amp;"_"&amp;$B44,Лист4!$I$2:$M$141,5,FALSE),0)</f>
        <v>0</v>
      </c>
      <c r="BO44" s="78">
        <f t="shared" si="20"/>
        <v>0</v>
      </c>
      <c r="BP44" s="78">
        <f>IFERROR(VLOOKUP($B44,Китог!$A$3:$AL$68,BP$1,FALSE),"")</f>
        <v>0</v>
      </c>
      <c r="BQ44" s="78">
        <f>IFERROR(VLOOKUP(BQ$2&amp;"_"&amp;$B44,Лист4!$I$2:$M$141,5,FALSE),0)</f>
        <v>0</v>
      </c>
      <c r="BR44" s="78">
        <f t="shared" si="21"/>
        <v>0</v>
      </c>
      <c r="BS44" s="78">
        <f>IFERROR(VLOOKUP($B44,Китог!$A$3:$AL$68,BS$1,FALSE),"")</f>
        <v>0</v>
      </c>
      <c r="BT44" s="78">
        <f>IFERROR(VLOOKUP(BT$2&amp;"_"&amp;$B44,Лист4!$I$2:$M$141,5,FALSE),0)</f>
        <v>0</v>
      </c>
      <c r="BU44" s="78">
        <f t="shared" si="22"/>
        <v>0</v>
      </c>
      <c r="BV44" s="78">
        <f>IFERROR(VLOOKUP($B44,Китог!$A$3:$AL$68,BV$1,FALSE),"")</f>
        <v>0</v>
      </c>
      <c r="BW44" s="78">
        <f>IFERROR(VLOOKUP(BW$2&amp;"_"&amp;$B44,Лист4!$I$2:$M$141,5,FALSE),0)</f>
        <v>0</v>
      </c>
      <c r="BX44" s="78">
        <f t="shared" si="23"/>
        <v>0</v>
      </c>
      <c r="BY44" s="78">
        <f>IFERROR(VLOOKUP($B44,Китог!$A$3:$AL$68,BY$1,FALSE),"")</f>
        <v>0</v>
      </c>
      <c r="BZ44" s="78">
        <f>IFERROR(VLOOKUP(BZ$2&amp;"_"&amp;$B44,Лист4!$I$2:$M$141,5,FALSE),0)</f>
        <v>0</v>
      </c>
      <c r="CA44" s="78">
        <f t="shared" si="24"/>
        <v>0</v>
      </c>
      <c r="CB44" s="78">
        <f>IFERROR(VLOOKUP($B44,Китог!$A$3:$AL$68,CB$1,FALSE),"")</f>
        <v>0</v>
      </c>
      <c r="CC44" s="78">
        <f>IFERROR(VLOOKUP(CC$2&amp;"_"&amp;$B44,Лист4!$I$2:$M$141,5,FALSE),0)</f>
        <v>0</v>
      </c>
      <c r="CD44" s="78">
        <f t="shared" si="25"/>
        <v>0</v>
      </c>
      <c r="CE44" s="78">
        <f>IFERROR(VLOOKUP($B44,Китог!$A$3:$AL$68,CE$1,FALSE),"")</f>
        <v>0</v>
      </c>
      <c r="CF44" s="78">
        <f>IFERROR(VLOOKUP(CF$2&amp;"_"&amp;$B44,Лист4!$I$2:$M$141,5,FALSE),0)</f>
        <v>0</v>
      </c>
      <c r="CG44" s="78">
        <f t="shared" si="26"/>
        <v>0</v>
      </c>
      <c r="CH44" s="78">
        <f>IFERROR(VLOOKUP($B44,Китог!$A$3:$AL$68,CH$1,FALSE),"")</f>
        <v>0</v>
      </c>
      <c r="CI44" s="78">
        <f>IFERROR(VLOOKUP(CI$2&amp;"_"&amp;$B44,Лист4!$I$2:$M$141,5,FALSE),0)</f>
        <v>0</v>
      </c>
      <c r="CJ44" s="78">
        <f t="shared" si="27"/>
        <v>0</v>
      </c>
      <c r="CK44" s="78">
        <f>IFERROR(VLOOKUP($B44,Китог!$A$3:$AL$68,CK$1,FALSE),"")</f>
        <v>0</v>
      </c>
      <c r="CL44" s="78">
        <f>IFERROR(VLOOKUP(CL$2&amp;"_"&amp;$B44,Лист4!$I$2:$M$141,5,FALSE),0)</f>
        <v>0</v>
      </c>
      <c r="CM44" s="78">
        <f t="shared" si="28"/>
        <v>0</v>
      </c>
      <c r="CN44" s="78">
        <f>IFERROR(VLOOKUP($B44,Китог!$A$3:$AL$68,CN$1,FALSE),"")</f>
        <v>0</v>
      </c>
      <c r="CO44" s="78">
        <f>IFERROR(VLOOKUP(CO$2&amp;"_"&amp;$B44,Лист4!$I$2:$M$141,5,FALSE),0)</f>
        <v>0</v>
      </c>
      <c r="CP44" s="78">
        <f t="shared" si="29"/>
        <v>0</v>
      </c>
      <c r="CQ44" s="78">
        <f>IFERROR(VLOOKUP($B44,Китог!$A$3:$AL$68,CQ$1,FALSE),"")</f>
        <v>0</v>
      </c>
      <c r="CR44" s="78">
        <f>IFERROR(VLOOKUP(CR$2&amp;"_"&amp;$B44,Лист4!$I$2:$M$141,5,FALSE),0)</f>
        <v>0</v>
      </c>
      <c r="CS44" s="78">
        <f t="shared" si="30"/>
        <v>0</v>
      </c>
      <c r="CT44" s="78">
        <f>IFERROR(VLOOKUP($B44,Китог!$A$3:$AL$68,CT$1,FALSE),"")</f>
        <v>0</v>
      </c>
      <c r="CU44" s="78">
        <f>IFERROR(VLOOKUP(CU$2&amp;"_"&amp;$B44,Лист4!$I$2:$M$141,5,FALSE),0)</f>
        <v>0</v>
      </c>
      <c r="CV44" s="78">
        <f t="shared" si="31"/>
        <v>0</v>
      </c>
      <c r="CW44" s="78">
        <f>IFERROR(VLOOKUP($B44,Китог!$A$3:$AL$68,CW$1,FALSE),"")</f>
        <v>0</v>
      </c>
      <c r="CX44" s="78">
        <f>IFERROR(VLOOKUP(CX$2&amp;"_"&amp;$B44,Лист4!$I$2:$M$141,5,FALSE),0)</f>
        <v>0</v>
      </c>
      <c r="CY44" s="78">
        <f t="shared" si="32"/>
        <v>0</v>
      </c>
      <c r="CZ44" s="78">
        <f>IFERROR(VLOOKUP($B44,Китог!$A$3:$AL$68,CZ$1,FALSE),"")</f>
        <v>0</v>
      </c>
      <c r="DA44" s="78">
        <f>IFERROR(VLOOKUP(DA$2&amp;"_"&amp;$B44,Лист4!$I$2:$M$141,5,FALSE),0)</f>
        <v>0</v>
      </c>
      <c r="DB44" s="78">
        <f t="shared" si="33"/>
        <v>0</v>
      </c>
      <c r="DC44" s="78">
        <v>0</v>
      </c>
      <c r="DD44" s="78">
        <f>IFERROR(VLOOKUP(DD$2&amp;"_"&amp;$B44,Лист4!$I$2:$M$141,5,FALSE),0)</f>
        <v>0</v>
      </c>
      <c r="DE44" s="78">
        <f t="shared" si="34"/>
        <v>0</v>
      </c>
      <c r="DF44" s="111" t="e">
        <f t="shared" si="38"/>
        <v>#DIV/0!</v>
      </c>
      <c r="DG44" s="111"/>
      <c r="DH44" s="111"/>
    </row>
    <row r="45" spans="1:112" s="84" customFormat="1" ht="45" customHeight="1" x14ac:dyDescent="0.25">
      <c r="A45" s="84" t="s">
        <v>208</v>
      </c>
      <c r="B45" s="75">
        <v>37</v>
      </c>
      <c r="C45" s="83">
        <v>37</v>
      </c>
      <c r="D45" s="80" t="s">
        <v>570</v>
      </c>
      <c r="E45" s="78">
        <v>0</v>
      </c>
      <c r="F45" s="78">
        <f>IFERROR(VLOOKUP(F$2&amp;"_"&amp;$B45,Лист4!$I$2:$M$141,5,FALSE),0)</f>
        <v>0</v>
      </c>
      <c r="G45" s="78">
        <f t="shared" si="36"/>
        <v>0</v>
      </c>
      <c r="H45" s="78">
        <v>1</v>
      </c>
      <c r="I45" s="78">
        <f>IFERROR(VLOOKUP(I$2&amp;"_"&amp;$B45,Лист4!$I$2:$M$141,5,FALSE),0)</f>
        <v>0</v>
      </c>
      <c r="J45" s="78">
        <f t="shared" ref="J45" si="39">IF(AND(H45&gt;0,I45&gt;0),(H45+I45)/2*100,H45*100)</f>
        <v>100</v>
      </c>
      <c r="K45" s="78">
        <f>IFERROR(VLOOKUP($B45,Китог!$A$3:$AL$68,K$1,FALSE),"")</f>
        <v>0</v>
      </c>
      <c r="L45" s="78">
        <f>IFERROR(VLOOKUP(L$2&amp;"_"&amp;$B45,Лист4!$I$2:$M$141,5,FALSE),0)</f>
        <v>0</v>
      </c>
      <c r="M45" s="78">
        <f t="shared" si="2"/>
        <v>0</v>
      </c>
      <c r="N45" s="78">
        <f>IFERROR(VLOOKUP($B45,Китог!$A$3:$AL$68,N$1,FALSE),"")</f>
        <v>0</v>
      </c>
      <c r="O45" s="78">
        <f>IFERROR(VLOOKUP(O$2&amp;"_"&amp;$B45,Лист4!$I$2:$M$141,5,FALSE),0)</f>
        <v>0</v>
      </c>
      <c r="P45" s="78">
        <f t="shared" si="3"/>
        <v>0</v>
      </c>
      <c r="Q45" s="78">
        <v>0</v>
      </c>
      <c r="R45" s="78">
        <f>IFERROR(VLOOKUP(R$2&amp;"_"&amp;$B45,Лист4!$I$2:$M$141,5,FALSE),0)</f>
        <v>0</v>
      </c>
      <c r="S45" s="78">
        <f t="shared" si="37"/>
        <v>0</v>
      </c>
      <c r="T45" s="78">
        <f>IFERROR(VLOOKUP($B45,Китог!$A$3:$AL$68,T$1,FALSE),"")</f>
        <v>0</v>
      </c>
      <c r="U45" s="78">
        <f>IFERROR(VLOOKUP(U$2&amp;"_"&amp;$B45,Лист4!$I$2:$M$141,5,FALSE),0)</f>
        <v>0</v>
      </c>
      <c r="V45" s="78">
        <f t="shared" si="5"/>
        <v>0</v>
      </c>
      <c r="W45" s="78">
        <f>IFERROR(VLOOKUP($B45,Китог!$A$3:$AL$68,W$1,FALSE),"")</f>
        <v>0</v>
      </c>
      <c r="X45" s="78">
        <f>IFERROR(VLOOKUP(X$2&amp;"_"&amp;$B45,Лист4!$I$2:$M$141,5,FALSE),0)</f>
        <v>0</v>
      </c>
      <c r="Y45" s="78">
        <f t="shared" si="6"/>
        <v>0</v>
      </c>
      <c r="Z45" s="78">
        <f>IFERROR(VLOOKUP($B45,Китог!$A$3:$AL$68,Z$1,FALSE),"")</f>
        <v>0</v>
      </c>
      <c r="AA45" s="78">
        <f>IFERROR(VLOOKUP(AA$2&amp;"_"&amp;$B45,Лист4!$I$2:$M$141,5,FALSE),0)</f>
        <v>0</v>
      </c>
      <c r="AB45" s="78">
        <f t="shared" si="7"/>
        <v>0</v>
      </c>
      <c r="AC45" s="78">
        <f>IFERROR(VLOOKUP($B45,Китог!$A$3:$AL$68,AC$1,FALSE),"")</f>
        <v>0</v>
      </c>
      <c r="AD45" s="78">
        <f>IFERROR(VLOOKUP(AD$2&amp;"_"&amp;$B45,Лист4!$I$2:$M$141,5,FALSE),0)</f>
        <v>0</v>
      </c>
      <c r="AE45" s="78">
        <f t="shared" si="8"/>
        <v>0</v>
      </c>
      <c r="AF45" s="78">
        <v>1</v>
      </c>
      <c r="AG45" s="78">
        <f>IFERROR(VLOOKUP(AG$2&amp;"_"&amp;$B45,Лист4!$I$2:$M$141,5,FALSE),0)</f>
        <v>0</v>
      </c>
      <c r="AH45" s="78">
        <f t="shared" si="9"/>
        <v>100</v>
      </c>
      <c r="AI45" s="78">
        <f>IFERROR(VLOOKUP($B45,Китог!$A$3:$AL$68,AI$1,FALSE),"")</f>
        <v>0</v>
      </c>
      <c r="AJ45" s="78">
        <f>IFERROR(VLOOKUP(AJ$2&amp;"_"&amp;$B45,Лист4!$I$2:$M$141,5,FALSE),0)</f>
        <v>0</v>
      </c>
      <c r="AK45" s="78">
        <f t="shared" si="10"/>
        <v>0</v>
      </c>
      <c r="AL45" s="78">
        <f>IFERROR(VLOOKUP($B45,Китог!$A$3:$AL$68,AL$1,FALSE),"")</f>
        <v>0</v>
      </c>
      <c r="AM45" s="78">
        <f>IFERROR(VLOOKUP(AM$2&amp;"_"&amp;$B45,Лист4!$I$2:$M$141,5,FALSE),0)</f>
        <v>0</v>
      </c>
      <c r="AN45" s="78">
        <f t="shared" si="11"/>
        <v>0</v>
      </c>
      <c r="AO45" s="78">
        <f>IFERROR(VLOOKUP($B45,Китог!$A$3:$AL$68,AO$1,FALSE),"")</f>
        <v>0</v>
      </c>
      <c r="AP45" s="78">
        <f>IFERROR(VLOOKUP(AP$2&amp;"_"&amp;$B45,Лист4!$I$2:$M$141,5,FALSE),0)</f>
        <v>0</v>
      </c>
      <c r="AQ45" s="78">
        <f t="shared" si="12"/>
        <v>0</v>
      </c>
      <c r="AR45" s="78">
        <f>IFERROR(VLOOKUP($B45,Китог!$A$3:$AL$68,AR$1,FALSE),"")</f>
        <v>0</v>
      </c>
      <c r="AS45" s="78">
        <f>IFERROR(VLOOKUP(AS$2&amp;"_"&amp;$B45,Лист4!$I$2:$M$141,5,FALSE),0)</f>
        <v>0</v>
      </c>
      <c r="AT45" s="78">
        <f t="shared" si="13"/>
        <v>0</v>
      </c>
      <c r="AU45" s="78">
        <f>IFERROR(VLOOKUP($B45,Китог!$A$3:$AL$68,AU$1,FALSE),"")</f>
        <v>0</v>
      </c>
      <c r="AV45" s="78">
        <f>IFERROR(VLOOKUP(AV$2&amp;"_"&amp;$B45,Лист4!$I$2:$M$141,5,FALSE),0)</f>
        <v>0</v>
      </c>
      <c r="AW45" s="78">
        <f t="shared" si="14"/>
        <v>0</v>
      </c>
      <c r="AX45" s="78">
        <f>IFERROR(VLOOKUP($B45,Китог!$A$3:$AL$68,AX$1,FALSE),"")</f>
        <v>0</v>
      </c>
      <c r="AY45" s="78">
        <f>IFERROR(VLOOKUP(AY$2&amp;"_"&amp;$B45,Лист4!$I$2:$M$141,5,FALSE),0)</f>
        <v>0</v>
      </c>
      <c r="AZ45" s="78">
        <f t="shared" si="15"/>
        <v>0</v>
      </c>
      <c r="BA45" s="78">
        <v>0</v>
      </c>
      <c r="BB45" s="78">
        <f>IFERROR(VLOOKUP(BB$2&amp;"_"&amp;$B45,Лист4!$I$2:$M$141,5,FALSE),0)</f>
        <v>0</v>
      </c>
      <c r="BC45" s="78">
        <v>0</v>
      </c>
      <c r="BD45" s="78">
        <f>IFERROR(VLOOKUP($B45,Китог!$A$3:$AL$68,BD$1,FALSE),"")</f>
        <v>0</v>
      </c>
      <c r="BE45" s="78">
        <f>IFERROR(VLOOKUP(BE$2&amp;"_"&amp;$B45,Лист4!$I$2:$M$141,5,FALSE),0)</f>
        <v>0</v>
      </c>
      <c r="BF45" s="78">
        <f t="shared" si="17"/>
        <v>0</v>
      </c>
      <c r="BG45" s="78">
        <f>IFERROR(VLOOKUP($B45,Китог!$A$3:$AL$68,BG$1,FALSE),"")</f>
        <v>0</v>
      </c>
      <c r="BH45" s="78">
        <f>IFERROR(VLOOKUP(BH$2&amp;"_"&amp;$B45,Лист4!$I$2:$M$141,5,FALSE),0)</f>
        <v>0</v>
      </c>
      <c r="BI45" s="78">
        <f t="shared" si="18"/>
        <v>0</v>
      </c>
      <c r="BJ45" s="78">
        <f>IFERROR(VLOOKUP($B45,Китог!$A$3:$AL$68,BJ$1,FALSE),"")</f>
        <v>0</v>
      </c>
      <c r="BK45" s="78">
        <f>IFERROR(VLOOKUP(BK$2&amp;"_"&amp;$B45,Лист4!$I$2:$M$141,5,FALSE),0)</f>
        <v>0</v>
      </c>
      <c r="BL45" s="78">
        <f t="shared" si="19"/>
        <v>0</v>
      </c>
      <c r="BM45" s="78">
        <f>IFERROR(VLOOKUP($B45,Китог!$A$3:$AL$68,BM$1,FALSE),"")</f>
        <v>0</v>
      </c>
      <c r="BN45" s="78">
        <f>IFERROR(VLOOKUP(BN$2&amp;"_"&amp;$B45,Лист4!$I$2:$M$141,5,FALSE),0)</f>
        <v>0</v>
      </c>
      <c r="BO45" s="78">
        <f t="shared" si="20"/>
        <v>0</v>
      </c>
      <c r="BP45" s="78">
        <f>IFERROR(VLOOKUP($B45,Китог!$A$3:$AL$68,BP$1,FALSE),"")</f>
        <v>0</v>
      </c>
      <c r="BQ45" s="78">
        <f>IFERROR(VLOOKUP(BQ$2&amp;"_"&amp;$B45,Лист4!$I$2:$M$141,5,FALSE),0)</f>
        <v>0</v>
      </c>
      <c r="BR45" s="78">
        <f t="shared" si="21"/>
        <v>0</v>
      </c>
      <c r="BS45" s="78">
        <f>IFERROR(VLOOKUP($B45,Китог!$A$3:$AL$68,BS$1,FALSE),"")</f>
        <v>0</v>
      </c>
      <c r="BT45" s="78">
        <f>IFERROR(VLOOKUP(BT$2&amp;"_"&amp;$B45,Лист4!$I$2:$M$141,5,FALSE),0)</f>
        <v>0</v>
      </c>
      <c r="BU45" s="78">
        <f t="shared" si="22"/>
        <v>0</v>
      </c>
      <c r="BV45" s="78">
        <f>IFERROR(VLOOKUP($B45,Китог!$A$3:$AL$68,BV$1,FALSE),"")</f>
        <v>0</v>
      </c>
      <c r="BW45" s="78">
        <f>IFERROR(VLOOKUP(BW$2&amp;"_"&amp;$B45,Лист4!$I$2:$M$141,5,FALSE),0)</f>
        <v>0</v>
      </c>
      <c r="BX45" s="78">
        <f t="shared" si="23"/>
        <v>0</v>
      </c>
      <c r="BY45" s="78">
        <f>IFERROR(VLOOKUP($B45,Китог!$A$3:$AL$68,BY$1,FALSE),"")</f>
        <v>0</v>
      </c>
      <c r="BZ45" s="78">
        <f>IFERROR(VLOOKUP(BZ$2&amp;"_"&amp;$B45,Лист4!$I$2:$M$141,5,FALSE),0)</f>
        <v>0</v>
      </c>
      <c r="CA45" s="78">
        <f t="shared" si="24"/>
        <v>0</v>
      </c>
      <c r="CB45" s="78">
        <f>IFERROR(VLOOKUP($B45,Китог!$A$3:$AL$68,CB$1,FALSE),"")</f>
        <v>0</v>
      </c>
      <c r="CC45" s="78">
        <f>IFERROR(VLOOKUP(CC$2&amp;"_"&amp;$B45,Лист4!$I$2:$M$141,5,FALSE),0)</f>
        <v>0</v>
      </c>
      <c r="CD45" s="78">
        <f t="shared" si="25"/>
        <v>0</v>
      </c>
      <c r="CE45" s="78">
        <f>IFERROR(VLOOKUP($B45,Китог!$A$3:$AL$68,CE$1,FALSE),"")</f>
        <v>0</v>
      </c>
      <c r="CF45" s="78">
        <f>IFERROR(VLOOKUP(CF$2&amp;"_"&amp;$B45,Лист4!$I$2:$M$141,5,FALSE),0)</f>
        <v>0</v>
      </c>
      <c r="CG45" s="78">
        <f t="shared" si="26"/>
        <v>0</v>
      </c>
      <c r="CH45" s="78">
        <f>IFERROR(VLOOKUP($B45,Китог!$A$3:$AL$68,CH$1,FALSE),"")</f>
        <v>0</v>
      </c>
      <c r="CI45" s="78">
        <f>IFERROR(VLOOKUP(CI$2&amp;"_"&amp;$B45,Лист4!$I$2:$M$141,5,FALSE),0)</f>
        <v>0</v>
      </c>
      <c r="CJ45" s="78">
        <f t="shared" si="27"/>
        <v>0</v>
      </c>
      <c r="CK45" s="78">
        <f>IFERROR(VLOOKUP($B45,Китог!$A$3:$AL$68,CK$1,FALSE),"")</f>
        <v>0</v>
      </c>
      <c r="CL45" s="78">
        <f>IFERROR(VLOOKUP(CL$2&amp;"_"&amp;$B45,Лист4!$I$2:$M$141,5,FALSE),0)</f>
        <v>0</v>
      </c>
      <c r="CM45" s="78">
        <f t="shared" si="28"/>
        <v>0</v>
      </c>
      <c r="CN45" s="78">
        <f>IFERROR(VLOOKUP($B45,Китог!$A$3:$AL$68,CN$1,FALSE),"")</f>
        <v>0</v>
      </c>
      <c r="CO45" s="78">
        <f>IFERROR(VLOOKUP(CO$2&amp;"_"&amp;$B45,Лист4!$I$2:$M$141,5,FALSE),0)</f>
        <v>0</v>
      </c>
      <c r="CP45" s="78">
        <f t="shared" si="29"/>
        <v>0</v>
      </c>
      <c r="CQ45" s="78">
        <f>IFERROR(VLOOKUP($B45,Китог!$A$3:$AL$68,CQ$1,FALSE),"")</f>
        <v>0</v>
      </c>
      <c r="CR45" s="78">
        <f>IFERROR(VLOOKUP(CR$2&amp;"_"&amp;$B45,Лист4!$I$2:$M$141,5,FALSE),0)</f>
        <v>0</v>
      </c>
      <c r="CS45" s="78">
        <f t="shared" si="30"/>
        <v>0</v>
      </c>
      <c r="CT45" s="78">
        <f>IFERROR(VLOOKUP($B45,Китог!$A$3:$AL$68,CT$1,FALSE),"")</f>
        <v>0</v>
      </c>
      <c r="CU45" s="78">
        <f>IFERROR(VLOOKUP(CU$2&amp;"_"&amp;$B45,Лист4!$I$2:$M$141,5,FALSE),0)</f>
        <v>0</v>
      </c>
      <c r="CV45" s="78">
        <f t="shared" si="31"/>
        <v>0</v>
      </c>
      <c r="CW45" s="78">
        <f>IFERROR(VLOOKUP($B45,Китог!$A$3:$AL$68,CW$1,FALSE),"")</f>
        <v>0</v>
      </c>
      <c r="CX45" s="78">
        <f>IFERROR(VLOOKUP(CX$2&amp;"_"&amp;$B45,Лист4!$I$2:$M$141,5,FALSE),0)</f>
        <v>0</v>
      </c>
      <c r="CY45" s="78">
        <f t="shared" si="32"/>
        <v>0</v>
      </c>
      <c r="CZ45" s="78">
        <v>0</v>
      </c>
      <c r="DA45" s="78">
        <f>IFERROR(VLOOKUP(DA$2&amp;"_"&amp;$B45,Лист4!$I$2:$M$141,5,FALSE),0)</f>
        <v>0</v>
      </c>
      <c r="DB45" s="78">
        <f t="shared" si="33"/>
        <v>0</v>
      </c>
      <c r="DC45" s="78">
        <v>1</v>
      </c>
      <c r="DD45" s="78">
        <f>IFERROR(VLOOKUP(DD$2&amp;"_"&amp;$B45,Лист4!$I$2:$M$141,5,FALSE),0)</f>
        <v>0</v>
      </c>
      <c r="DE45" s="78">
        <f t="shared" si="34"/>
        <v>100</v>
      </c>
      <c r="DF45" s="111">
        <f>AVERAGEIF(E45:DE45,"&gt;1,1")</f>
        <v>100</v>
      </c>
      <c r="DG45" s="111"/>
      <c r="DH45" s="111"/>
    </row>
    <row r="46" spans="1:112" s="84" customFormat="1" ht="45" customHeight="1" x14ac:dyDescent="0.25">
      <c r="A46" s="84" t="s">
        <v>208</v>
      </c>
      <c r="B46" s="84">
        <v>38</v>
      </c>
      <c r="C46" s="83">
        <v>38</v>
      </c>
      <c r="D46" s="80" t="s">
        <v>579</v>
      </c>
      <c r="E46" s="78">
        <v>0</v>
      </c>
      <c r="F46" s="78">
        <f>IFERROR(VLOOKUP(F$2&amp;"_"&amp;$B46,Лист4!$I$2:$M$141,5,FALSE),0)</f>
        <v>0</v>
      </c>
      <c r="G46" s="78">
        <f t="shared" si="36"/>
        <v>0</v>
      </c>
      <c r="H46" s="78">
        <f>IFERROR(VLOOKUP($B46,Китог!$A$3:$AL$68,H$1,FALSE),"")</f>
        <v>0</v>
      </c>
      <c r="I46" s="78">
        <f>IFERROR(VLOOKUP(I$2&amp;"_"&amp;$B46,Лист4!$I$2:$M$141,5,FALSE),0)</f>
        <v>0</v>
      </c>
      <c r="J46" s="78">
        <f t="shared" si="1"/>
        <v>0</v>
      </c>
      <c r="K46" s="78">
        <f>IFERROR(VLOOKUP($B46,Китог!$A$3:$AL$68,K$1,FALSE),"")</f>
        <v>0</v>
      </c>
      <c r="L46" s="78">
        <f>IFERROR(VLOOKUP(L$2&amp;"_"&amp;$B46,Лист4!$I$2:$M$141,5,FALSE),0)</f>
        <v>0</v>
      </c>
      <c r="M46" s="78">
        <f t="shared" si="2"/>
        <v>0</v>
      </c>
      <c r="N46" s="78">
        <f>IFERROR(VLOOKUP($B46,Китог!$A$3:$AL$68,N$1,FALSE),"")</f>
        <v>0</v>
      </c>
      <c r="O46" s="78">
        <f>IFERROR(VLOOKUP(O$2&amp;"_"&amp;$B46,Лист4!$I$2:$M$141,5,FALSE),0)</f>
        <v>0</v>
      </c>
      <c r="P46" s="78">
        <f t="shared" si="3"/>
        <v>0</v>
      </c>
      <c r="Q46" s="78">
        <v>0</v>
      </c>
      <c r="R46" s="78">
        <f>IFERROR(VLOOKUP(R$2&amp;"_"&amp;$B46,Лист4!$I$2:$M$141,5,FALSE),0)</f>
        <v>0</v>
      </c>
      <c r="S46" s="78">
        <f t="shared" si="37"/>
        <v>0</v>
      </c>
      <c r="T46" s="78">
        <f>IFERROR(VLOOKUP($B46,Китог!$A$3:$AL$68,T$1,FALSE),"")</f>
        <v>0</v>
      </c>
      <c r="U46" s="78">
        <f>IFERROR(VLOOKUP(U$2&amp;"_"&amp;$B46,Лист4!$I$2:$M$141,5,FALSE),0)</f>
        <v>0</v>
      </c>
      <c r="V46" s="78">
        <f t="shared" si="5"/>
        <v>0</v>
      </c>
      <c r="W46" s="78">
        <f>IFERROR(VLOOKUP($B46,Китог!$A$3:$AL$68,W$1,FALSE),"")</f>
        <v>0</v>
      </c>
      <c r="X46" s="78">
        <f>IFERROR(VLOOKUP(X$2&amp;"_"&amp;$B46,Лист4!$I$2:$M$141,5,FALSE),0)</f>
        <v>0</v>
      </c>
      <c r="Y46" s="78">
        <f t="shared" si="6"/>
        <v>0</v>
      </c>
      <c r="Z46" s="78">
        <f>IFERROR(VLOOKUP($B46,Китог!$A$3:$AL$68,Z$1,FALSE),"")</f>
        <v>0</v>
      </c>
      <c r="AA46" s="78">
        <f>IFERROR(VLOOKUP(AA$2&amp;"_"&amp;$B46,Лист4!$I$2:$M$141,5,FALSE),0)</f>
        <v>0</v>
      </c>
      <c r="AB46" s="78">
        <f t="shared" si="7"/>
        <v>0</v>
      </c>
      <c r="AC46" s="78">
        <f>IFERROR(VLOOKUP($B46,Китог!$A$3:$AL$68,AC$1,FALSE),"")</f>
        <v>0</v>
      </c>
      <c r="AD46" s="78">
        <f>IFERROR(VLOOKUP(AD$2&amp;"_"&amp;$B46,Лист4!$I$2:$M$141,5,FALSE),0)</f>
        <v>0</v>
      </c>
      <c r="AE46" s="78">
        <f t="shared" si="8"/>
        <v>0</v>
      </c>
      <c r="AF46" s="78">
        <f>IFERROR(VLOOKUP($B46,Китог!$A$3:$AL$68,AF$1,FALSE),"")</f>
        <v>0</v>
      </c>
      <c r="AG46" s="78">
        <f>IFERROR(VLOOKUP(AG$2&amp;"_"&amp;$B46,Лист4!$I$2:$M$141,5,FALSE),0)</f>
        <v>0</v>
      </c>
      <c r="AH46" s="78">
        <f t="shared" si="9"/>
        <v>0</v>
      </c>
      <c r="AI46" s="78">
        <f>IFERROR(VLOOKUP($B46,Китог!$A$3:$AL$68,AI$1,FALSE),"")</f>
        <v>0</v>
      </c>
      <c r="AJ46" s="78">
        <f>IFERROR(VLOOKUP(AJ$2&amp;"_"&amp;$B46,Лист4!$I$2:$M$141,5,FALSE),0)</f>
        <v>0</v>
      </c>
      <c r="AK46" s="78">
        <f t="shared" si="10"/>
        <v>0</v>
      </c>
      <c r="AL46" s="78">
        <f>IFERROR(VLOOKUP($B46,Китог!$A$3:$AL$68,AL$1,FALSE),"")</f>
        <v>0</v>
      </c>
      <c r="AM46" s="78">
        <f>IFERROR(VLOOKUP(AM$2&amp;"_"&amp;$B46,Лист4!$I$2:$M$141,5,FALSE),0)</f>
        <v>0</v>
      </c>
      <c r="AN46" s="78">
        <f t="shared" si="11"/>
        <v>0</v>
      </c>
      <c r="AO46" s="78">
        <f>IFERROR(VLOOKUP($B46,Китог!$A$3:$AL$68,AO$1,FALSE),"")</f>
        <v>0</v>
      </c>
      <c r="AP46" s="78">
        <f>IFERROR(VLOOKUP(AP$2&amp;"_"&amp;$B46,Лист4!$I$2:$M$141,5,FALSE),0)</f>
        <v>0</v>
      </c>
      <c r="AQ46" s="78">
        <f t="shared" si="12"/>
        <v>0</v>
      </c>
      <c r="AR46" s="78">
        <f>IFERROR(VLOOKUP($B46,Китог!$A$3:$AL$68,AR$1,FALSE),"")</f>
        <v>0</v>
      </c>
      <c r="AS46" s="78">
        <f>IFERROR(VLOOKUP(AS$2&amp;"_"&amp;$B46,Лист4!$I$2:$M$141,5,FALSE),0)</f>
        <v>0</v>
      </c>
      <c r="AT46" s="78">
        <f t="shared" si="13"/>
        <v>0</v>
      </c>
      <c r="AU46" s="78">
        <f>IFERROR(VLOOKUP($B46,Китог!$A$3:$AL$68,AU$1,FALSE),"")</f>
        <v>0</v>
      </c>
      <c r="AV46" s="78">
        <f>IFERROR(VLOOKUP(AV$2&amp;"_"&amp;$B46,Лист4!$I$2:$M$141,5,FALSE),0)</f>
        <v>0</v>
      </c>
      <c r="AW46" s="78">
        <f t="shared" si="14"/>
        <v>0</v>
      </c>
      <c r="AX46" s="78">
        <f>IFERROR(VLOOKUP($B46,Китог!$A$3:$AL$68,AX$1,FALSE),"")</f>
        <v>0</v>
      </c>
      <c r="AY46" s="78">
        <f>IFERROR(VLOOKUP(AY$2&amp;"_"&amp;$B46,Лист4!$I$2:$M$141,5,FALSE),0)</f>
        <v>0</v>
      </c>
      <c r="AZ46" s="78">
        <f t="shared" si="15"/>
        <v>0</v>
      </c>
      <c r="BA46" s="78">
        <f>IFERROR(VLOOKUP($B46,Китог!$A$3:$AL$68,BA$1,FALSE),"")</f>
        <v>0</v>
      </c>
      <c r="BB46" s="78">
        <f>IFERROR(VLOOKUP(BB$2&amp;"_"&amp;$B46,Лист4!$I$2:$M$141,5,FALSE),0)</f>
        <v>0</v>
      </c>
      <c r="BC46" s="78">
        <f t="shared" si="16"/>
        <v>0</v>
      </c>
      <c r="BD46" s="78">
        <f>IFERROR(VLOOKUP($B46,Китог!$A$3:$AL$68,BD$1,FALSE),"")</f>
        <v>0</v>
      </c>
      <c r="BE46" s="78">
        <f>IFERROR(VLOOKUP(BE$2&amp;"_"&amp;$B46,Лист4!$I$2:$M$141,5,FALSE),0)</f>
        <v>0</v>
      </c>
      <c r="BF46" s="78">
        <f t="shared" si="17"/>
        <v>0</v>
      </c>
      <c r="BG46" s="78">
        <f>IFERROR(VLOOKUP($B46,Китог!$A$3:$AL$68,BG$1,FALSE),"")</f>
        <v>0</v>
      </c>
      <c r="BH46" s="78">
        <f>IFERROR(VLOOKUP(BH$2&amp;"_"&amp;$B46,Лист4!$I$2:$M$141,5,FALSE),0)</f>
        <v>0</v>
      </c>
      <c r="BI46" s="78">
        <f t="shared" si="18"/>
        <v>0</v>
      </c>
      <c r="BJ46" s="78">
        <f>IFERROR(VLOOKUP($B46,Китог!$A$3:$AL$68,BJ$1,FALSE),"")</f>
        <v>0</v>
      </c>
      <c r="BK46" s="78">
        <f>IFERROR(VLOOKUP(BK$2&amp;"_"&amp;$B46,Лист4!$I$2:$M$141,5,FALSE),0)</f>
        <v>0</v>
      </c>
      <c r="BL46" s="78">
        <f t="shared" si="19"/>
        <v>0</v>
      </c>
      <c r="BM46" s="78">
        <f>IFERROR(VLOOKUP($B46,Китог!$A$3:$AL$68,BM$1,FALSE),"")</f>
        <v>0</v>
      </c>
      <c r="BN46" s="78">
        <f>IFERROR(VLOOKUP(BN$2&amp;"_"&amp;$B46,Лист4!$I$2:$M$141,5,FALSE),0)</f>
        <v>0</v>
      </c>
      <c r="BO46" s="78">
        <f t="shared" si="20"/>
        <v>0</v>
      </c>
      <c r="BP46" s="78">
        <f>IFERROR(VLOOKUP($B46,Китог!$A$3:$AL$68,BP$1,FALSE),"")</f>
        <v>0</v>
      </c>
      <c r="BQ46" s="78">
        <f>IFERROR(VLOOKUP(BQ$2&amp;"_"&amp;$B46,Лист4!$I$2:$M$141,5,FALSE),0)</f>
        <v>0</v>
      </c>
      <c r="BR46" s="78">
        <f t="shared" si="21"/>
        <v>0</v>
      </c>
      <c r="BS46" s="78">
        <f>IFERROR(VLOOKUP($B46,Китог!$A$3:$AL$68,BS$1,FALSE),"")</f>
        <v>0</v>
      </c>
      <c r="BT46" s="78">
        <f>IFERROR(VLOOKUP(BT$2&amp;"_"&amp;$B46,Лист4!$I$2:$M$141,5,FALSE),0)</f>
        <v>0</v>
      </c>
      <c r="BU46" s="78">
        <f t="shared" si="22"/>
        <v>0</v>
      </c>
      <c r="BV46" s="78">
        <f>IFERROR(VLOOKUP($B46,Китог!$A$3:$AL$68,BV$1,FALSE),"")</f>
        <v>0</v>
      </c>
      <c r="BW46" s="78">
        <f>IFERROR(VLOOKUP(BW$2&amp;"_"&amp;$B46,Лист4!$I$2:$M$141,5,FALSE),0)</f>
        <v>0</v>
      </c>
      <c r="BX46" s="78">
        <f t="shared" si="23"/>
        <v>0</v>
      </c>
      <c r="BY46" s="78">
        <f>IFERROR(VLOOKUP($B46,Китог!$A$3:$AL$68,BY$1,FALSE),"")</f>
        <v>0</v>
      </c>
      <c r="BZ46" s="78">
        <f>IFERROR(VLOOKUP(BZ$2&amp;"_"&amp;$B46,Лист4!$I$2:$M$141,5,FALSE),0)</f>
        <v>0</v>
      </c>
      <c r="CA46" s="78">
        <f t="shared" si="24"/>
        <v>0</v>
      </c>
      <c r="CB46" s="78">
        <f>IFERROR(VLOOKUP($B46,Китог!$A$3:$AL$68,CB$1,FALSE),"")</f>
        <v>0</v>
      </c>
      <c r="CC46" s="78">
        <f>IFERROR(VLOOKUP(CC$2&amp;"_"&amp;$B46,Лист4!$I$2:$M$141,5,FALSE),0)</f>
        <v>0</v>
      </c>
      <c r="CD46" s="78">
        <f t="shared" si="25"/>
        <v>0</v>
      </c>
      <c r="CE46" s="78">
        <f>IFERROR(VLOOKUP($B46,Китог!$A$3:$AL$68,CE$1,FALSE),"")</f>
        <v>0</v>
      </c>
      <c r="CF46" s="78">
        <f>IFERROR(VLOOKUP(CF$2&amp;"_"&amp;$B46,Лист4!$I$2:$M$141,5,FALSE),0)</f>
        <v>0</v>
      </c>
      <c r="CG46" s="78">
        <f t="shared" si="26"/>
        <v>0</v>
      </c>
      <c r="CH46" s="78">
        <f>IFERROR(VLOOKUP($B46,Китог!$A$3:$AL$68,CH$1,FALSE),"")</f>
        <v>0</v>
      </c>
      <c r="CI46" s="78">
        <f>IFERROR(VLOOKUP(CI$2&amp;"_"&amp;$B46,Лист4!$I$2:$M$141,5,FALSE),0)</f>
        <v>0</v>
      </c>
      <c r="CJ46" s="78">
        <f t="shared" si="27"/>
        <v>0</v>
      </c>
      <c r="CK46" s="78">
        <f>IFERROR(VLOOKUP($B46,Китог!$A$3:$AL$68,CK$1,FALSE),"")</f>
        <v>0</v>
      </c>
      <c r="CL46" s="78">
        <f>IFERROR(VLOOKUP(CL$2&amp;"_"&amp;$B46,Лист4!$I$2:$M$141,5,FALSE),0)</f>
        <v>0</v>
      </c>
      <c r="CM46" s="78">
        <f t="shared" si="28"/>
        <v>0</v>
      </c>
      <c r="CN46" s="78">
        <f>IFERROR(VLOOKUP($B46,Китог!$A$3:$AL$68,CN$1,FALSE),"")</f>
        <v>0</v>
      </c>
      <c r="CO46" s="78">
        <f>IFERROR(VLOOKUP(CO$2&amp;"_"&amp;$B46,Лист4!$I$2:$M$141,5,FALSE),0)</f>
        <v>0</v>
      </c>
      <c r="CP46" s="78">
        <f t="shared" si="29"/>
        <v>0</v>
      </c>
      <c r="CQ46" s="78">
        <f>IFERROR(VLOOKUP($B46,Китог!$A$3:$AL$68,CQ$1,FALSE),"")</f>
        <v>0</v>
      </c>
      <c r="CR46" s="78">
        <f>IFERROR(VLOOKUP(CR$2&amp;"_"&amp;$B46,Лист4!$I$2:$M$141,5,FALSE),0)</f>
        <v>0</v>
      </c>
      <c r="CS46" s="78">
        <f t="shared" si="30"/>
        <v>0</v>
      </c>
      <c r="CT46" s="78">
        <f>IFERROR(VLOOKUP($B46,Китог!$A$3:$AL$68,CT$1,FALSE),"")</f>
        <v>0</v>
      </c>
      <c r="CU46" s="78">
        <f>IFERROR(VLOOKUP(CU$2&amp;"_"&amp;$B46,Лист4!$I$2:$M$141,5,FALSE),0)</f>
        <v>0</v>
      </c>
      <c r="CV46" s="78">
        <f t="shared" si="31"/>
        <v>0</v>
      </c>
      <c r="CW46" s="78">
        <f>IFERROR(VLOOKUP($B46,Китог!$A$3:$AL$68,CW$1,FALSE),"")</f>
        <v>0</v>
      </c>
      <c r="CX46" s="78">
        <f>IFERROR(VLOOKUP(CX$2&amp;"_"&amp;$B46,Лист4!$I$2:$M$141,5,FALSE),0)</f>
        <v>0</v>
      </c>
      <c r="CY46" s="78">
        <f t="shared" si="32"/>
        <v>0</v>
      </c>
      <c r="CZ46" s="78">
        <v>1</v>
      </c>
      <c r="DA46" s="78">
        <f>IFERROR(VLOOKUP(DA$2&amp;"_"&amp;$B46,Лист4!$I$2:$M$141,5,FALSE),0)</f>
        <v>0</v>
      </c>
      <c r="DB46" s="78">
        <f t="shared" si="33"/>
        <v>100</v>
      </c>
      <c r="DC46" s="78">
        <f>IFERROR(VLOOKUP($B46,Китог!$A$3:$AL$68,DC$1,FALSE),"")</f>
        <v>0</v>
      </c>
      <c r="DD46" s="78">
        <f>IFERROR(VLOOKUP(DD$2&amp;"_"&amp;$B46,Лист4!$I$2:$M$141,5,FALSE),0)</f>
        <v>0</v>
      </c>
      <c r="DE46" s="78">
        <f t="shared" si="34"/>
        <v>0</v>
      </c>
      <c r="DF46" s="111">
        <f t="shared" si="38"/>
        <v>100</v>
      </c>
      <c r="DG46" s="111"/>
      <c r="DH46" s="111"/>
    </row>
    <row r="47" spans="1:112" s="84" customFormat="1" ht="34.5" customHeight="1" x14ac:dyDescent="0.25">
      <c r="A47" s="84" t="s">
        <v>208</v>
      </c>
      <c r="B47" s="75">
        <v>39</v>
      </c>
      <c r="C47" s="83">
        <v>39</v>
      </c>
      <c r="D47" s="80" t="s">
        <v>493</v>
      </c>
      <c r="E47" s="78">
        <v>1</v>
      </c>
      <c r="F47" s="78">
        <f>IFERROR(VLOOKUP(F$2&amp;"_"&amp;$B47,Лист4!$I$2:$M$141,5,FALSE),0)</f>
        <v>0</v>
      </c>
      <c r="G47" s="78">
        <f t="shared" si="36"/>
        <v>100</v>
      </c>
      <c r="H47" s="78">
        <v>1</v>
      </c>
      <c r="I47" s="78">
        <f>IFERROR(VLOOKUP(I$2&amp;"_"&amp;$B47,Лист4!$I$2:$M$141,5,FALSE),0)</f>
        <v>0</v>
      </c>
      <c r="J47" s="78">
        <f t="shared" si="1"/>
        <v>100</v>
      </c>
      <c r="K47" s="78">
        <f>IFERROR(VLOOKUP($B47,Китог!$A$3:$AL$68,K$1,FALSE),"")</f>
        <v>0</v>
      </c>
      <c r="L47" s="78">
        <f>IFERROR(VLOOKUP(L$2&amp;"_"&amp;$B47,Лист4!$I$2:$M$141,5,FALSE),0)</f>
        <v>0</v>
      </c>
      <c r="M47" s="78">
        <f t="shared" si="2"/>
        <v>0</v>
      </c>
      <c r="N47" s="78">
        <f>IFERROR(VLOOKUP($B47,Китог!$A$3:$AL$68,N$1,FALSE),"")</f>
        <v>0</v>
      </c>
      <c r="O47" s="78">
        <f>IFERROR(VLOOKUP(O$2&amp;"_"&amp;$B47,Лист4!$I$2:$M$141,5,FALSE),0)</f>
        <v>0</v>
      </c>
      <c r="P47" s="78">
        <f t="shared" si="3"/>
        <v>0</v>
      </c>
      <c r="Q47" s="78">
        <v>0</v>
      </c>
      <c r="R47" s="78">
        <f>IFERROR(VLOOKUP(R$2&amp;"_"&amp;$B47,Лист4!$I$2:$M$141,5,FALSE),0)</f>
        <v>0</v>
      </c>
      <c r="S47" s="78">
        <f t="shared" si="37"/>
        <v>0</v>
      </c>
      <c r="T47" s="78">
        <f>IFERROR(VLOOKUP($B47,Китог!$A$3:$AL$68,T$1,FALSE),"")</f>
        <v>0</v>
      </c>
      <c r="U47" s="78">
        <f>IFERROR(VLOOKUP(U$2&amp;"_"&amp;$B47,Лист4!$I$2:$M$141,5,FALSE),0)</f>
        <v>0</v>
      </c>
      <c r="V47" s="78">
        <f t="shared" si="5"/>
        <v>0</v>
      </c>
      <c r="W47" s="78">
        <f>IFERROR(VLOOKUP($B47,Китог!$A$3:$AL$68,W$1,FALSE),"")</f>
        <v>0</v>
      </c>
      <c r="X47" s="78">
        <f>IFERROR(VLOOKUP(X$2&amp;"_"&amp;$B47,Лист4!$I$2:$M$141,5,FALSE),0)</f>
        <v>0</v>
      </c>
      <c r="Y47" s="78">
        <f t="shared" si="6"/>
        <v>0</v>
      </c>
      <c r="Z47" s="78">
        <f>IFERROR(VLOOKUP($B47,Китог!$A$3:$AL$68,Z$1,FALSE),"")</f>
        <v>0</v>
      </c>
      <c r="AA47" s="78">
        <f>IFERROR(VLOOKUP(AA$2&amp;"_"&amp;$B47,Лист4!$I$2:$M$141,5,FALSE),0)</f>
        <v>0</v>
      </c>
      <c r="AB47" s="78">
        <f t="shared" si="7"/>
        <v>0</v>
      </c>
      <c r="AC47" s="78">
        <f>IFERROR(VLOOKUP($B47,Китог!$A$3:$AL$68,AC$1,FALSE),"")</f>
        <v>0</v>
      </c>
      <c r="AD47" s="78">
        <f>IFERROR(VLOOKUP(AD$2&amp;"_"&amp;$B47,Лист4!$I$2:$M$141,5,FALSE),0)</f>
        <v>0</v>
      </c>
      <c r="AE47" s="78">
        <f t="shared" si="8"/>
        <v>0</v>
      </c>
      <c r="AF47" s="78">
        <f>IFERROR(VLOOKUP($B47,Китог!$A$3:$AL$68,AF$1,FALSE),"")</f>
        <v>0</v>
      </c>
      <c r="AG47" s="78">
        <f>IFERROR(VLOOKUP(AG$2&amp;"_"&amp;$B47,Лист4!$I$2:$M$141,5,FALSE),0)</f>
        <v>0</v>
      </c>
      <c r="AH47" s="78">
        <f t="shared" si="9"/>
        <v>0</v>
      </c>
      <c r="AI47" s="78">
        <f>IFERROR(VLOOKUP($B47,Китог!$A$3:$AL$68,AI$1,FALSE),"")</f>
        <v>0</v>
      </c>
      <c r="AJ47" s="78">
        <f>IFERROR(VLOOKUP(AJ$2&amp;"_"&amp;$B47,Лист4!$I$2:$M$141,5,FALSE),0)</f>
        <v>0</v>
      </c>
      <c r="AK47" s="78">
        <f t="shared" si="10"/>
        <v>0</v>
      </c>
      <c r="AL47" s="78">
        <f>IFERROR(VLOOKUP($B47,Китог!$A$3:$AL$68,AL$1,FALSE),"")</f>
        <v>0</v>
      </c>
      <c r="AM47" s="78">
        <f>IFERROR(VLOOKUP(AM$2&amp;"_"&amp;$B47,Лист4!$I$2:$M$141,5,FALSE),0)</f>
        <v>0</v>
      </c>
      <c r="AN47" s="78">
        <f t="shared" si="11"/>
        <v>0</v>
      </c>
      <c r="AO47" s="78">
        <f>IFERROR(VLOOKUP($B47,Китог!$A$3:$AL$68,AO$1,FALSE),"")</f>
        <v>0</v>
      </c>
      <c r="AP47" s="78">
        <f>IFERROR(VLOOKUP(AP$2&amp;"_"&amp;$B47,Лист4!$I$2:$M$141,5,FALSE),0)</f>
        <v>0</v>
      </c>
      <c r="AQ47" s="78">
        <f t="shared" si="12"/>
        <v>0</v>
      </c>
      <c r="AR47" s="78">
        <f>IFERROR(VLOOKUP($B47,Китог!$A$3:$AL$68,AR$1,FALSE),"")</f>
        <v>0</v>
      </c>
      <c r="AS47" s="78">
        <f>IFERROR(VLOOKUP(AS$2&amp;"_"&amp;$B47,Лист4!$I$2:$M$141,5,FALSE),0)</f>
        <v>0</v>
      </c>
      <c r="AT47" s="78">
        <f t="shared" si="13"/>
        <v>0</v>
      </c>
      <c r="AU47" s="78">
        <f>IFERROR(VLOOKUP($B47,Китог!$A$3:$AL$68,AU$1,FALSE),"")</f>
        <v>0</v>
      </c>
      <c r="AV47" s="78">
        <f>IFERROR(VLOOKUP(AV$2&amp;"_"&amp;$B47,Лист4!$I$2:$M$141,5,FALSE),0)</f>
        <v>0</v>
      </c>
      <c r="AW47" s="78">
        <f t="shared" si="14"/>
        <v>0</v>
      </c>
      <c r="AX47" s="78">
        <f>IFERROR(VLOOKUP($B47,Китог!$A$3:$AL$68,AX$1,FALSE),"")</f>
        <v>0</v>
      </c>
      <c r="AY47" s="78">
        <f>IFERROR(VLOOKUP(AY$2&amp;"_"&amp;$B47,Лист4!$I$2:$M$141,5,FALSE),0)</f>
        <v>0</v>
      </c>
      <c r="AZ47" s="78">
        <f t="shared" si="15"/>
        <v>0</v>
      </c>
      <c r="BA47" s="78">
        <f>IFERROR(VLOOKUP($B47,Китог!$A$3:$AL$68,BA$1,FALSE),"")</f>
        <v>0</v>
      </c>
      <c r="BB47" s="78">
        <f>IFERROR(VLOOKUP(BB$2&amp;"_"&amp;$B47,Лист4!$I$2:$M$141,5,FALSE),0)</f>
        <v>0</v>
      </c>
      <c r="BC47" s="78">
        <f t="shared" si="16"/>
        <v>0</v>
      </c>
      <c r="BD47" s="78">
        <f>IFERROR(VLOOKUP($B47,Китог!$A$3:$AL$68,BD$1,FALSE),"")</f>
        <v>0</v>
      </c>
      <c r="BE47" s="78">
        <f>IFERROR(VLOOKUP(BE$2&amp;"_"&amp;$B47,Лист4!$I$2:$M$141,5,FALSE),0)</f>
        <v>0</v>
      </c>
      <c r="BF47" s="78">
        <f t="shared" si="17"/>
        <v>0</v>
      </c>
      <c r="BG47" s="78">
        <f>IFERROR(VLOOKUP($B47,Китог!$A$3:$AL$68,BG$1,FALSE),"")</f>
        <v>0</v>
      </c>
      <c r="BH47" s="78">
        <f>IFERROR(VLOOKUP(BH$2&amp;"_"&amp;$B47,Лист4!$I$2:$M$141,5,FALSE),0)</f>
        <v>0</v>
      </c>
      <c r="BI47" s="78">
        <f t="shared" si="18"/>
        <v>0</v>
      </c>
      <c r="BJ47" s="78">
        <f>IFERROR(VLOOKUP($B47,Китог!$A$3:$AL$68,BJ$1,FALSE),"")</f>
        <v>0</v>
      </c>
      <c r="BK47" s="78">
        <f>IFERROR(VLOOKUP(BK$2&amp;"_"&amp;$B47,Лист4!$I$2:$M$141,5,FALSE),0)</f>
        <v>0</v>
      </c>
      <c r="BL47" s="78">
        <f t="shared" si="19"/>
        <v>0</v>
      </c>
      <c r="BM47" s="78">
        <f>IFERROR(VLOOKUP($B47,Китог!$A$3:$AL$68,BM$1,FALSE),"")</f>
        <v>0</v>
      </c>
      <c r="BN47" s="78">
        <f>IFERROR(VLOOKUP(BN$2&amp;"_"&amp;$B47,Лист4!$I$2:$M$141,5,FALSE),0)</f>
        <v>0</v>
      </c>
      <c r="BO47" s="78">
        <f t="shared" si="20"/>
        <v>0</v>
      </c>
      <c r="BP47" s="78">
        <f>IFERROR(VLOOKUP($B47,Китог!$A$3:$AL$68,BP$1,FALSE),"")</f>
        <v>0</v>
      </c>
      <c r="BQ47" s="78">
        <f>IFERROR(VLOOKUP(BQ$2&amp;"_"&amp;$B47,Лист4!$I$2:$M$141,5,FALSE),0)</f>
        <v>0</v>
      </c>
      <c r="BR47" s="78">
        <f t="shared" si="21"/>
        <v>0</v>
      </c>
      <c r="BS47" s="78">
        <f>IFERROR(VLOOKUP($B47,Китог!$A$3:$AL$68,BS$1,FALSE),"")</f>
        <v>0</v>
      </c>
      <c r="BT47" s="78">
        <f>IFERROR(VLOOKUP(BT$2&amp;"_"&amp;$B47,Лист4!$I$2:$M$141,5,FALSE),0)</f>
        <v>0</v>
      </c>
      <c r="BU47" s="78">
        <f t="shared" si="22"/>
        <v>0</v>
      </c>
      <c r="BV47" s="78">
        <f>IFERROR(VLOOKUP($B47,Китог!$A$3:$AL$68,BV$1,FALSE),"")</f>
        <v>0</v>
      </c>
      <c r="BW47" s="78">
        <f>IFERROR(VLOOKUP(BW$2&amp;"_"&amp;$B47,Лист4!$I$2:$M$141,5,FALSE),0)</f>
        <v>0</v>
      </c>
      <c r="BX47" s="78">
        <f t="shared" si="23"/>
        <v>0</v>
      </c>
      <c r="BY47" s="78">
        <f>IFERROR(VLOOKUP($B47,Китог!$A$3:$AL$68,BY$1,FALSE),"")</f>
        <v>0</v>
      </c>
      <c r="BZ47" s="78">
        <f>IFERROR(VLOOKUP(BZ$2&amp;"_"&amp;$B47,Лист4!$I$2:$M$141,5,FALSE),0)</f>
        <v>0</v>
      </c>
      <c r="CA47" s="78">
        <f t="shared" si="24"/>
        <v>0</v>
      </c>
      <c r="CB47" s="78">
        <f>IFERROR(VLOOKUP($B47,Китог!$A$3:$AL$68,CB$1,FALSE),"")</f>
        <v>0</v>
      </c>
      <c r="CC47" s="78">
        <f>IFERROR(VLOOKUP(CC$2&amp;"_"&amp;$B47,Лист4!$I$2:$M$141,5,FALSE),0)</f>
        <v>0</v>
      </c>
      <c r="CD47" s="78">
        <f t="shared" si="25"/>
        <v>0</v>
      </c>
      <c r="CE47" s="78">
        <f>IFERROR(VLOOKUP($B47,Китог!$A$3:$AL$68,CE$1,FALSE),"")</f>
        <v>0</v>
      </c>
      <c r="CF47" s="78">
        <f>IFERROR(VLOOKUP(CF$2&amp;"_"&amp;$B47,Лист4!$I$2:$M$141,5,FALSE),0)</f>
        <v>0</v>
      </c>
      <c r="CG47" s="78">
        <f t="shared" si="26"/>
        <v>0</v>
      </c>
      <c r="CH47" s="78">
        <f>IFERROR(VLOOKUP($B47,Китог!$A$3:$AL$68,CH$1,FALSE),"")</f>
        <v>0</v>
      </c>
      <c r="CI47" s="78">
        <f>IFERROR(VLOOKUP(CI$2&amp;"_"&amp;$B47,Лист4!$I$2:$M$141,5,FALSE),0)</f>
        <v>0</v>
      </c>
      <c r="CJ47" s="78">
        <f t="shared" si="27"/>
        <v>0</v>
      </c>
      <c r="CK47" s="78">
        <f>IFERROR(VLOOKUP($B47,Китог!$A$3:$AL$68,CK$1,FALSE),"")</f>
        <v>0</v>
      </c>
      <c r="CL47" s="78">
        <f>IFERROR(VLOOKUP(CL$2&amp;"_"&amp;$B47,Лист4!$I$2:$M$141,5,FALSE),0)</f>
        <v>0</v>
      </c>
      <c r="CM47" s="78">
        <f t="shared" si="28"/>
        <v>0</v>
      </c>
      <c r="CN47" s="78">
        <f>IFERROR(VLOOKUP($B47,Китог!$A$3:$AL$68,CN$1,FALSE),"")</f>
        <v>0</v>
      </c>
      <c r="CO47" s="78">
        <f>IFERROR(VLOOKUP(CO$2&amp;"_"&amp;$B47,Лист4!$I$2:$M$141,5,FALSE),0)</f>
        <v>0</v>
      </c>
      <c r="CP47" s="78">
        <f t="shared" si="29"/>
        <v>0</v>
      </c>
      <c r="CQ47" s="78">
        <f>IFERROR(VLOOKUP($B47,Китог!$A$3:$AL$68,CQ$1,FALSE),"")</f>
        <v>0</v>
      </c>
      <c r="CR47" s="78">
        <f>IFERROR(VLOOKUP(CR$2&amp;"_"&amp;$B47,Лист4!$I$2:$M$141,5,FALSE),0)</f>
        <v>0</v>
      </c>
      <c r="CS47" s="78">
        <f t="shared" si="30"/>
        <v>0</v>
      </c>
      <c r="CT47" s="78">
        <f>IFERROR(VLOOKUP($B47,Китог!$A$3:$AL$68,CT$1,FALSE),"")</f>
        <v>0</v>
      </c>
      <c r="CU47" s="78">
        <f>IFERROR(VLOOKUP(CU$2&amp;"_"&amp;$B47,Лист4!$I$2:$M$141,5,FALSE),0)</f>
        <v>0</v>
      </c>
      <c r="CV47" s="78">
        <f t="shared" si="31"/>
        <v>0</v>
      </c>
      <c r="CW47" s="78">
        <f>IFERROR(VLOOKUP($B47,Китог!$A$3:$AL$68,CW$1,FALSE),"")</f>
        <v>0</v>
      </c>
      <c r="CX47" s="78">
        <f>IFERROR(VLOOKUP(CX$2&amp;"_"&amp;$B47,Лист4!$I$2:$M$141,5,FALSE),0)</f>
        <v>0</v>
      </c>
      <c r="CY47" s="78">
        <f t="shared" si="32"/>
        <v>0</v>
      </c>
      <c r="CZ47" s="78">
        <f>IFERROR(VLOOKUP($B47,Китог!$A$3:$AL$68,CZ$1,FALSE),"")</f>
        <v>0</v>
      </c>
      <c r="DA47" s="78">
        <f>IFERROR(VLOOKUP(DA$2&amp;"_"&amp;$B47,Лист4!$I$2:$M$141,5,FALSE),0)</f>
        <v>0</v>
      </c>
      <c r="DB47" s="78">
        <f t="shared" si="33"/>
        <v>0</v>
      </c>
      <c r="DC47" s="78">
        <f>IFERROR(VLOOKUP($B47,Китог!$A$3:$AL$68,DC$1,FALSE),"")</f>
        <v>0</v>
      </c>
      <c r="DD47" s="78">
        <f>IFERROR(VLOOKUP(DD$2&amp;"_"&amp;$B47,Лист4!$I$2:$M$141,5,FALSE),0)</f>
        <v>0</v>
      </c>
      <c r="DE47" s="78">
        <f t="shared" si="34"/>
        <v>0</v>
      </c>
      <c r="DF47" s="111">
        <f t="shared" si="38"/>
        <v>100</v>
      </c>
      <c r="DG47" s="111"/>
      <c r="DH47" s="111"/>
    </row>
    <row r="48" spans="1:112" s="84" customFormat="1" ht="45" customHeight="1" x14ac:dyDescent="0.25">
      <c r="A48" s="84" t="s">
        <v>208</v>
      </c>
      <c r="B48" s="84">
        <v>40</v>
      </c>
      <c r="C48" s="83">
        <v>40</v>
      </c>
      <c r="D48" s="80" t="s">
        <v>495</v>
      </c>
      <c r="E48" s="78">
        <v>1</v>
      </c>
      <c r="F48" s="78">
        <f>IFERROR(VLOOKUP(F$2&amp;"_"&amp;$B48,Лист4!$I$2:$M$141,5,FALSE),0)</f>
        <v>0</v>
      </c>
      <c r="G48" s="78">
        <f t="shared" si="36"/>
        <v>100</v>
      </c>
      <c r="H48" s="78">
        <f>IFERROR(VLOOKUP($B48,Китог!$A$3:$AL$68,H$1,FALSE),"")</f>
        <v>0</v>
      </c>
      <c r="I48" s="78">
        <f>IFERROR(VLOOKUP(I$2&amp;"_"&amp;$B48,Лист4!$I$2:$M$141,5,FALSE),0)</f>
        <v>0</v>
      </c>
      <c r="J48" s="78">
        <f t="shared" si="1"/>
        <v>0</v>
      </c>
      <c r="K48" s="78">
        <f>IFERROR(VLOOKUP($B48,Китог!$A$3:$AL$68,K$1,FALSE),"")</f>
        <v>0</v>
      </c>
      <c r="L48" s="78">
        <f>IFERROR(VLOOKUP(L$2&amp;"_"&amp;$B48,Лист4!$I$2:$M$141,5,FALSE),0)</f>
        <v>0</v>
      </c>
      <c r="M48" s="78">
        <f t="shared" si="2"/>
        <v>0</v>
      </c>
      <c r="N48" s="78">
        <f>IFERROR(VLOOKUP($B48,Китог!$A$3:$AL$68,N$1,FALSE),"")</f>
        <v>0</v>
      </c>
      <c r="O48" s="78">
        <f>IFERROR(VLOOKUP(O$2&amp;"_"&amp;$B48,Лист4!$I$2:$M$141,5,FALSE),0)</f>
        <v>0</v>
      </c>
      <c r="P48" s="78">
        <f t="shared" si="3"/>
        <v>0</v>
      </c>
      <c r="Q48" s="78">
        <v>0</v>
      </c>
      <c r="R48" s="78">
        <f>IFERROR(VLOOKUP(R$2&amp;"_"&amp;$B48,Лист4!$I$2:$M$141,5,FALSE),0)</f>
        <v>0</v>
      </c>
      <c r="S48" s="78">
        <f t="shared" si="37"/>
        <v>0</v>
      </c>
      <c r="T48" s="78">
        <f>IFERROR(VLOOKUP($B48,Китог!$A$3:$AL$68,T$1,FALSE),"")</f>
        <v>0</v>
      </c>
      <c r="U48" s="78">
        <f>IFERROR(VLOOKUP(U$2&amp;"_"&amp;$B48,Лист4!$I$2:$M$141,5,FALSE),0)</f>
        <v>0</v>
      </c>
      <c r="V48" s="78">
        <f t="shared" si="5"/>
        <v>0</v>
      </c>
      <c r="W48" s="78">
        <f>IFERROR(VLOOKUP($B48,Китог!$A$3:$AL$68,W$1,FALSE),"")</f>
        <v>0</v>
      </c>
      <c r="X48" s="78">
        <f>IFERROR(VLOOKUP(X$2&amp;"_"&amp;$B48,Лист4!$I$2:$M$141,5,FALSE),0)</f>
        <v>0</v>
      </c>
      <c r="Y48" s="78">
        <f t="shared" si="6"/>
        <v>0</v>
      </c>
      <c r="Z48" s="78">
        <f>IFERROR(VLOOKUP($B48,Китог!$A$3:$AL$68,Z$1,FALSE),"")</f>
        <v>0</v>
      </c>
      <c r="AA48" s="78">
        <f>IFERROR(VLOOKUP(AA$2&amp;"_"&amp;$B48,Лист4!$I$2:$M$141,5,FALSE),0)</f>
        <v>0</v>
      </c>
      <c r="AB48" s="78">
        <f t="shared" si="7"/>
        <v>0</v>
      </c>
      <c r="AC48" s="78">
        <f>IFERROR(VLOOKUP($B48,Китог!$A$3:$AL$68,AC$1,FALSE),"")</f>
        <v>0</v>
      </c>
      <c r="AD48" s="78">
        <f>IFERROR(VLOOKUP(AD$2&amp;"_"&amp;$B48,Лист4!$I$2:$M$141,5,FALSE),0)</f>
        <v>0</v>
      </c>
      <c r="AE48" s="78">
        <f t="shared" si="8"/>
        <v>0</v>
      </c>
      <c r="AF48" s="78">
        <f>IFERROR(VLOOKUP($B48,Китог!$A$3:$AL$68,AF$1,FALSE),"")</f>
        <v>0</v>
      </c>
      <c r="AG48" s="78">
        <f>IFERROR(VLOOKUP(AG$2&amp;"_"&amp;$B48,Лист4!$I$2:$M$141,5,FALSE),0)</f>
        <v>0</v>
      </c>
      <c r="AH48" s="78">
        <f t="shared" si="9"/>
        <v>0</v>
      </c>
      <c r="AI48" s="78">
        <f>IFERROR(VLOOKUP($B48,Китог!$A$3:$AL$68,AI$1,FALSE),"")</f>
        <v>0</v>
      </c>
      <c r="AJ48" s="78">
        <f>IFERROR(VLOOKUP(AJ$2&amp;"_"&amp;$B48,Лист4!$I$2:$M$141,5,FALSE),0)</f>
        <v>0</v>
      </c>
      <c r="AK48" s="78">
        <f t="shared" si="10"/>
        <v>0</v>
      </c>
      <c r="AL48" s="78">
        <f>IFERROR(VLOOKUP($B48,Китог!$A$3:$AL$68,AL$1,FALSE),"")</f>
        <v>0</v>
      </c>
      <c r="AM48" s="78">
        <f>IFERROR(VLOOKUP(AM$2&amp;"_"&amp;$B48,Лист4!$I$2:$M$141,5,FALSE),0)</f>
        <v>0</v>
      </c>
      <c r="AN48" s="78">
        <f t="shared" si="11"/>
        <v>0</v>
      </c>
      <c r="AO48" s="78">
        <f>IFERROR(VLOOKUP($B48,Китог!$A$3:$AL$68,AO$1,FALSE),"")</f>
        <v>0</v>
      </c>
      <c r="AP48" s="78">
        <f>IFERROR(VLOOKUP(AP$2&amp;"_"&amp;$B48,Лист4!$I$2:$M$141,5,FALSE),0)</f>
        <v>0</v>
      </c>
      <c r="AQ48" s="78">
        <f t="shared" si="12"/>
        <v>0</v>
      </c>
      <c r="AR48" s="78">
        <f>IFERROR(VLOOKUP($B48,Китог!$A$3:$AL$68,AR$1,FALSE),"")</f>
        <v>0</v>
      </c>
      <c r="AS48" s="78">
        <f>IFERROR(VLOOKUP(AS$2&amp;"_"&amp;$B48,Лист4!$I$2:$M$141,5,FALSE),0)</f>
        <v>0</v>
      </c>
      <c r="AT48" s="78">
        <f t="shared" si="13"/>
        <v>0</v>
      </c>
      <c r="AU48" s="78">
        <f>IFERROR(VLOOKUP($B48,Китог!$A$3:$AL$68,AU$1,FALSE),"")</f>
        <v>0</v>
      </c>
      <c r="AV48" s="78">
        <f>IFERROR(VLOOKUP(AV$2&amp;"_"&amp;$B48,Лист4!$I$2:$M$141,5,FALSE),0)</f>
        <v>0</v>
      </c>
      <c r="AW48" s="78">
        <f t="shared" si="14"/>
        <v>0</v>
      </c>
      <c r="AX48" s="78">
        <f>IFERROR(VLOOKUP($B48,Китог!$A$3:$AL$68,AX$1,FALSE),"")</f>
        <v>0</v>
      </c>
      <c r="AY48" s="78">
        <f>IFERROR(VLOOKUP(AY$2&amp;"_"&amp;$B48,Лист4!$I$2:$M$141,5,FALSE),0)</f>
        <v>0</v>
      </c>
      <c r="AZ48" s="78">
        <f t="shared" si="15"/>
        <v>0</v>
      </c>
      <c r="BA48" s="78">
        <f>IFERROR(VLOOKUP($B48,Китог!$A$3:$AL$68,BA$1,FALSE),"")</f>
        <v>0</v>
      </c>
      <c r="BB48" s="78">
        <f>IFERROR(VLOOKUP(BB$2&amp;"_"&amp;$B48,Лист4!$I$2:$M$141,5,FALSE),0)</f>
        <v>0</v>
      </c>
      <c r="BC48" s="78">
        <f t="shared" si="16"/>
        <v>0</v>
      </c>
      <c r="BD48" s="78">
        <f>IFERROR(VLOOKUP($B48,Китог!$A$3:$AL$68,BD$1,FALSE),"")</f>
        <v>0</v>
      </c>
      <c r="BE48" s="78">
        <f>IFERROR(VLOOKUP(BE$2&amp;"_"&amp;$B48,Лист4!$I$2:$M$141,5,FALSE),0)</f>
        <v>0</v>
      </c>
      <c r="BF48" s="78">
        <f t="shared" si="17"/>
        <v>0</v>
      </c>
      <c r="BG48" s="78">
        <f>IFERROR(VLOOKUP($B48,Китог!$A$3:$AL$68,BG$1,FALSE),"")</f>
        <v>0</v>
      </c>
      <c r="BH48" s="78">
        <f>IFERROR(VLOOKUP(BH$2&amp;"_"&amp;$B48,Лист4!$I$2:$M$141,5,FALSE),0)</f>
        <v>0</v>
      </c>
      <c r="BI48" s="78">
        <f t="shared" si="18"/>
        <v>0</v>
      </c>
      <c r="BJ48" s="78">
        <f>IFERROR(VLOOKUP($B48,Китог!$A$3:$AL$68,BJ$1,FALSE),"")</f>
        <v>0</v>
      </c>
      <c r="BK48" s="78">
        <f>IFERROR(VLOOKUP(BK$2&amp;"_"&amp;$B48,Лист4!$I$2:$M$141,5,FALSE),0)</f>
        <v>0</v>
      </c>
      <c r="BL48" s="78">
        <f t="shared" si="19"/>
        <v>0</v>
      </c>
      <c r="BM48" s="78">
        <f>IFERROR(VLOOKUP($B48,Китог!$A$3:$AL$68,BM$1,FALSE),"")</f>
        <v>0</v>
      </c>
      <c r="BN48" s="78">
        <f>IFERROR(VLOOKUP(BN$2&amp;"_"&amp;$B48,Лист4!$I$2:$M$141,5,FALSE),0)</f>
        <v>0</v>
      </c>
      <c r="BO48" s="78">
        <f t="shared" si="20"/>
        <v>0</v>
      </c>
      <c r="BP48" s="78">
        <f>IFERROR(VLOOKUP($B48,Китог!$A$3:$AL$68,BP$1,FALSE),"")</f>
        <v>0</v>
      </c>
      <c r="BQ48" s="78">
        <f>IFERROR(VLOOKUP(BQ$2&amp;"_"&amp;$B48,Лист4!$I$2:$M$141,5,FALSE),0)</f>
        <v>0</v>
      </c>
      <c r="BR48" s="78">
        <f t="shared" si="21"/>
        <v>0</v>
      </c>
      <c r="BS48" s="78">
        <f>IFERROR(VLOOKUP($B48,Китог!$A$3:$AL$68,BS$1,FALSE),"")</f>
        <v>0</v>
      </c>
      <c r="BT48" s="78">
        <f>IFERROR(VLOOKUP(BT$2&amp;"_"&amp;$B48,Лист4!$I$2:$M$141,5,FALSE),0)</f>
        <v>0</v>
      </c>
      <c r="BU48" s="78">
        <f t="shared" si="22"/>
        <v>0</v>
      </c>
      <c r="BV48" s="78">
        <f>IFERROR(VLOOKUP($B48,Китог!$A$3:$AL$68,BV$1,FALSE),"")</f>
        <v>0</v>
      </c>
      <c r="BW48" s="78">
        <f>IFERROR(VLOOKUP(BW$2&amp;"_"&amp;$B48,Лист4!$I$2:$M$141,5,FALSE),0)</f>
        <v>0</v>
      </c>
      <c r="BX48" s="78">
        <f t="shared" si="23"/>
        <v>0</v>
      </c>
      <c r="BY48" s="78">
        <f>IFERROR(VLOOKUP($B48,Китог!$A$3:$AL$68,BY$1,FALSE),"")</f>
        <v>0</v>
      </c>
      <c r="BZ48" s="78">
        <f>IFERROR(VLOOKUP(BZ$2&amp;"_"&amp;$B48,Лист4!$I$2:$M$141,5,FALSE),0)</f>
        <v>0</v>
      </c>
      <c r="CA48" s="78">
        <f t="shared" si="24"/>
        <v>0</v>
      </c>
      <c r="CB48" s="78">
        <f>IFERROR(VLOOKUP($B48,Китог!$A$3:$AL$68,CB$1,FALSE),"")</f>
        <v>0</v>
      </c>
      <c r="CC48" s="78">
        <f>IFERROR(VLOOKUP(CC$2&amp;"_"&amp;$B48,Лист4!$I$2:$M$141,5,FALSE),0)</f>
        <v>0</v>
      </c>
      <c r="CD48" s="78">
        <f t="shared" si="25"/>
        <v>0</v>
      </c>
      <c r="CE48" s="78">
        <f>IFERROR(VLOOKUP($B48,Китог!$A$3:$AL$68,CE$1,FALSE),"")</f>
        <v>0</v>
      </c>
      <c r="CF48" s="78">
        <f>IFERROR(VLOOKUP(CF$2&amp;"_"&amp;$B48,Лист4!$I$2:$M$141,5,FALSE),0)</f>
        <v>0</v>
      </c>
      <c r="CG48" s="78">
        <f t="shared" si="26"/>
        <v>0</v>
      </c>
      <c r="CH48" s="78">
        <f>IFERROR(VLOOKUP($B48,Китог!$A$3:$AL$68,CH$1,FALSE),"")</f>
        <v>0</v>
      </c>
      <c r="CI48" s="78">
        <f>IFERROR(VLOOKUP(CI$2&amp;"_"&amp;$B48,Лист4!$I$2:$M$141,5,FALSE),0)</f>
        <v>0</v>
      </c>
      <c r="CJ48" s="78">
        <f t="shared" si="27"/>
        <v>0</v>
      </c>
      <c r="CK48" s="78">
        <f>IFERROR(VLOOKUP($B48,Китог!$A$3:$AL$68,CK$1,FALSE),"")</f>
        <v>0</v>
      </c>
      <c r="CL48" s="78">
        <f>IFERROR(VLOOKUP(CL$2&amp;"_"&amp;$B48,Лист4!$I$2:$M$141,5,FALSE),0)</f>
        <v>0</v>
      </c>
      <c r="CM48" s="78">
        <f t="shared" si="28"/>
        <v>0</v>
      </c>
      <c r="CN48" s="78">
        <f>IFERROR(VLOOKUP($B48,Китог!$A$3:$AL$68,CN$1,FALSE),"")</f>
        <v>0</v>
      </c>
      <c r="CO48" s="78">
        <f>IFERROR(VLOOKUP(CO$2&amp;"_"&amp;$B48,Лист4!$I$2:$M$141,5,FALSE),0)</f>
        <v>0</v>
      </c>
      <c r="CP48" s="78">
        <f t="shared" si="29"/>
        <v>0</v>
      </c>
      <c r="CQ48" s="78">
        <f>IFERROR(VLOOKUP($B48,Китог!$A$3:$AL$68,CQ$1,FALSE),"")</f>
        <v>0</v>
      </c>
      <c r="CR48" s="78">
        <f>IFERROR(VLOOKUP(CR$2&amp;"_"&amp;$B48,Лист4!$I$2:$M$141,5,FALSE),0)</f>
        <v>0</v>
      </c>
      <c r="CS48" s="78">
        <f t="shared" si="30"/>
        <v>0</v>
      </c>
      <c r="CT48" s="78">
        <f>IFERROR(VLOOKUP($B48,Китог!$A$3:$AL$68,CT$1,FALSE),"")</f>
        <v>0</v>
      </c>
      <c r="CU48" s="78">
        <f>IFERROR(VLOOKUP(CU$2&amp;"_"&amp;$B48,Лист4!$I$2:$M$141,5,FALSE),0)</f>
        <v>0</v>
      </c>
      <c r="CV48" s="78">
        <f t="shared" si="31"/>
        <v>0</v>
      </c>
      <c r="CW48" s="78">
        <f>IFERROR(VLOOKUP($B48,Китог!$A$3:$AL$68,CW$1,FALSE),"")</f>
        <v>0</v>
      </c>
      <c r="CX48" s="78">
        <f>IFERROR(VLOOKUP(CX$2&amp;"_"&amp;$B48,Лист4!$I$2:$M$141,5,FALSE),0)</f>
        <v>0</v>
      </c>
      <c r="CY48" s="78">
        <f t="shared" si="32"/>
        <v>0</v>
      </c>
      <c r="CZ48" s="78">
        <v>0</v>
      </c>
      <c r="DA48" s="78">
        <f>IFERROR(VLOOKUP(DA$2&amp;"_"&amp;$B48,Лист4!$I$2:$M$141,5,FALSE),0)</f>
        <v>0</v>
      </c>
      <c r="DB48" s="78">
        <f t="shared" si="33"/>
        <v>0</v>
      </c>
      <c r="DC48" s="78">
        <f>IFERROR(VLOOKUP($B48,Китог!$A$3:$AL$68,DC$1,FALSE),"")</f>
        <v>0</v>
      </c>
      <c r="DD48" s="78">
        <f>IFERROR(VLOOKUP(DD$2&amp;"_"&amp;$B48,Лист4!$I$2:$M$141,5,FALSE),0)</f>
        <v>0</v>
      </c>
      <c r="DE48" s="78">
        <f t="shared" si="34"/>
        <v>0</v>
      </c>
      <c r="DF48" s="111">
        <f t="shared" si="38"/>
        <v>100</v>
      </c>
      <c r="DG48" s="111"/>
      <c r="DH48" s="111"/>
    </row>
    <row r="49" spans="1:112" s="84" customFormat="1" ht="30" customHeight="1" x14ac:dyDescent="0.25">
      <c r="A49" s="84" t="s">
        <v>208</v>
      </c>
      <c r="B49" s="75">
        <v>41</v>
      </c>
      <c r="C49" s="83">
        <v>41</v>
      </c>
      <c r="D49" s="80" t="s">
        <v>496</v>
      </c>
      <c r="E49" s="78">
        <v>0</v>
      </c>
      <c r="F49" s="78">
        <f>IFERROR(VLOOKUP(F$2&amp;"_"&amp;$B49,Лист4!$I$2:$M$141,5,FALSE),0)</f>
        <v>0</v>
      </c>
      <c r="G49" s="78">
        <f t="shared" si="36"/>
        <v>0</v>
      </c>
      <c r="H49" s="78">
        <f>IFERROR(VLOOKUP($B49,Китог!$A$3:$AL$68,H$1,FALSE),"")</f>
        <v>0</v>
      </c>
      <c r="I49" s="78">
        <f>IFERROR(VLOOKUP(I$2&amp;"_"&amp;$B49,Лист4!$I$2:$M$141,5,FALSE),0)</f>
        <v>0</v>
      </c>
      <c r="J49" s="78">
        <f t="shared" si="1"/>
        <v>0</v>
      </c>
      <c r="K49" s="78">
        <f>IFERROR(VLOOKUP($B49,Китог!$A$3:$AL$68,K$1,FALSE),"")</f>
        <v>0</v>
      </c>
      <c r="L49" s="78">
        <f>IFERROR(VLOOKUP(L$2&amp;"_"&amp;$B49,Лист4!$I$2:$M$141,5,FALSE),0)</f>
        <v>0</v>
      </c>
      <c r="M49" s="78">
        <f t="shared" si="2"/>
        <v>0</v>
      </c>
      <c r="N49" s="78">
        <f>IFERROR(VLOOKUP($B49,Китог!$A$3:$AL$68,N$1,FALSE),"")</f>
        <v>0</v>
      </c>
      <c r="O49" s="78">
        <f>IFERROR(VLOOKUP(O$2&amp;"_"&amp;$B49,Лист4!$I$2:$M$141,5,FALSE),0)</f>
        <v>0</v>
      </c>
      <c r="P49" s="78">
        <f t="shared" si="3"/>
        <v>0</v>
      </c>
      <c r="Q49" s="78">
        <v>0</v>
      </c>
      <c r="R49" s="78">
        <f>IFERROR(VLOOKUP(R$2&amp;"_"&amp;$B49,Лист4!$I$2:$M$141,5,FALSE),0)</f>
        <v>0</v>
      </c>
      <c r="S49" s="78">
        <f t="shared" si="37"/>
        <v>0</v>
      </c>
      <c r="T49" s="78">
        <f>IFERROR(VLOOKUP($B49,Китог!$A$3:$AL$68,T$1,FALSE),"")</f>
        <v>0</v>
      </c>
      <c r="U49" s="78">
        <f>IFERROR(VLOOKUP(U$2&amp;"_"&amp;$B49,Лист4!$I$2:$M$141,5,FALSE),0)</f>
        <v>0</v>
      </c>
      <c r="V49" s="78">
        <f t="shared" si="5"/>
        <v>0</v>
      </c>
      <c r="W49" s="78">
        <f>IFERROR(VLOOKUP($B49,Китог!$A$3:$AL$68,W$1,FALSE),"")</f>
        <v>0</v>
      </c>
      <c r="X49" s="78">
        <f>IFERROR(VLOOKUP(X$2&amp;"_"&amp;$B49,Лист4!$I$2:$M$141,5,FALSE),0)</f>
        <v>0</v>
      </c>
      <c r="Y49" s="78">
        <f t="shared" si="6"/>
        <v>0</v>
      </c>
      <c r="Z49" s="78">
        <f>IFERROR(VLOOKUP($B49,Китог!$A$3:$AL$68,Z$1,FALSE),"")</f>
        <v>0</v>
      </c>
      <c r="AA49" s="78">
        <f>IFERROR(VLOOKUP(AA$2&amp;"_"&amp;$B49,Лист4!$I$2:$M$141,5,FALSE),0)</f>
        <v>0</v>
      </c>
      <c r="AB49" s="78">
        <f t="shared" si="7"/>
        <v>0</v>
      </c>
      <c r="AC49" s="78">
        <f>IFERROR(VLOOKUP($B49,Китог!$A$3:$AL$68,AC$1,FALSE),"")</f>
        <v>0</v>
      </c>
      <c r="AD49" s="78">
        <f>IFERROR(VLOOKUP(AD$2&amp;"_"&amp;$B49,Лист4!$I$2:$M$141,5,FALSE),0)</f>
        <v>0</v>
      </c>
      <c r="AE49" s="78">
        <f t="shared" si="8"/>
        <v>0</v>
      </c>
      <c r="AF49" s="78">
        <f>IFERROR(VLOOKUP($B49,Китог!$A$3:$AL$68,AF$1,FALSE),"")</f>
        <v>0</v>
      </c>
      <c r="AG49" s="78">
        <f>IFERROR(VLOOKUP(AG$2&amp;"_"&amp;$B49,Лист4!$I$2:$M$141,5,FALSE),0)</f>
        <v>0</v>
      </c>
      <c r="AH49" s="78">
        <f t="shared" si="9"/>
        <v>0</v>
      </c>
      <c r="AI49" s="78">
        <f>IFERROR(VLOOKUP($B49,Китог!$A$3:$AL$68,AI$1,FALSE),"")</f>
        <v>0</v>
      </c>
      <c r="AJ49" s="78">
        <f>IFERROR(VLOOKUP(AJ$2&amp;"_"&amp;$B49,Лист4!$I$2:$M$141,5,FALSE),0)</f>
        <v>0</v>
      </c>
      <c r="AK49" s="78">
        <f t="shared" si="10"/>
        <v>0</v>
      </c>
      <c r="AL49" s="78">
        <f>IFERROR(VLOOKUP($B49,Китог!$A$3:$AL$68,AL$1,FALSE),"")</f>
        <v>0</v>
      </c>
      <c r="AM49" s="78">
        <f>IFERROR(VLOOKUP(AM$2&amp;"_"&amp;$B49,Лист4!$I$2:$M$141,5,FALSE),0)</f>
        <v>0</v>
      </c>
      <c r="AN49" s="78">
        <f t="shared" si="11"/>
        <v>0</v>
      </c>
      <c r="AO49" s="78">
        <f>IFERROR(VLOOKUP($B49,Китог!$A$3:$AL$68,AO$1,FALSE),"")</f>
        <v>0</v>
      </c>
      <c r="AP49" s="78">
        <f>IFERROR(VLOOKUP(AP$2&amp;"_"&amp;$B49,Лист4!$I$2:$M$141,5,FALSE),0)</f>
        <v>0</v>
      </c>
      <c r="AQ49" s="78">
        <f t="shared" si="12"/>
        <v>0</v>
      </c>
      <c r="AR49" s="78">
        <f>IFERROR(VLOOKUP($B49,Китог!$A$3:$AL$68,AR$1,FALSE),"")</f>
        <v>0</v>
      </c>
      <c r="AS49" s="78">
        <f>IFERROR(VLOOKUP(AS$2&amp;"_"&amp;$B49,Лист4!$I$2:$M$141,5,FALSE),0)</f>
        <v>0</v>
      </c>
      <c r="AT49" s="78">
        <f t="shared" si="13"/>
        <v>0</v>
      </c>
      <c r="AU49" s="78">
        <f>IFERROR(VLOOKUP($B49,Китог!$A$3:$AL$68,AU$1,FALSE),"")</f>
        <v>0</v>
      </c>
      <c r="AV49" s="78">
        <f>IFERROR(VLOOKUP(AV$2&amp;"_"&amp;$B49,Лист4!$I$2:$M$141,5,FALSE),0)</f>
        <v>0</v>
      </c>
      <c r="AW49" s="78">
        <f t="shared" si="14"/>
        <v>0</v>
      </c>
      <c r="AX49" s="78">
        <f>IFERROR(VLOOKUP($B49,Китог!$A$3:$AL$68,AX$1,FALSE),"")</f>
        <v>0</v>
      </c>
      <c r="AY49" s="78">
        <f>IFERROR(VLOOKUP(AY$2&amp;"_"&amp;$B49,Лист4!$I$2:$M$141,5,FALSE),0)</f>
        <v>0</v>
      </c>
      <c r="AZ49" s="78">
        <f t="shared" si="15"/>
        <v>0</v>
      </c>
      <c r="BA49" s="78">
        <f>IFERROR(VLOOKUP($B49,Китог!$A$3:$AL$68,BA$1,FALSE),"")</f>
        <v>0</v>
      </c>
      <c r="BB49" s="78">
        <f>IFERROR(VLOOKUP(BB$2&amp;"_"&amp;$B49,Лист4!$I$2:$M$141,5,FALSE),0)</f>
        <v>0</v>
      </c>
      <c r="BC49" s="78">
        <f t="shared" si="16"/>
        <v>0</v>
      </c>
      <c r="BD49" s="78">
        <f>IFERROR(VLOOKUP($B49,Китог!$A$3:$AL$68,BD$1,FALSE),"")</f>
        <v>0</v>
      </c>
      <c r="BE49" s="78">
        <f>IFERROR(VLOOKUP(BE$2&amp;"_"&amp;$B49,Лист4!$I$2:$M$141,5,FALSE),0)</f>
        <v>0</v>
      </c>
      <c r="BF49" s="78">
        <f t="shared" si="17"/>
        <v>0</v>
      </c>
      <c r="BG49" s="78">
        <f>IFERROR(VLOOKUP($B49,Китог!$A$3:$AL$68,BG$1,FALSE),"")</f>
        <v>0</v>
      </c>
      <c r="BH49" s="78">
        <f>IFERROR(VLOOKUP(BH$2&amp;"_"&amp;$B49,Лист4!$I$2:$M$141,5,FALSE),0)</f>
        <v>0</v>
      </c>
      <c r="BI49" s="78">
        <f t="shared" si="18"/>
        <v>0</v>
      </c>
      <c r="BJ49" s="78">
        <f>IFERROR(VLOOKUP($B49,Китог!$A$3:$AL$68,BJ$1,FALSE),"")</f>
        <v>0</v>
      </c>
      <c r="BK49" s="78">
        <f>IFERROR(VLOOKUP(BK$2&amp;"_"&amp;$B49,Лист4!$I$2:$M$141,5,FALSE),0)</f>
        <v>0</v>
      </c>
      <c r="BL49" s="78">
        <f t="shared" si="19"/>
        <v>0</v>
      </c>
      <c r="BM49" s="78">
        <f>IFERROR(VLOOKUP($B49,Китог!$A$3:$AL$68,BM$1,FALSE),"")</f>
        <v>0</v>
      </c>
      <c r="BN49" s="78">
        <f>IFERROR(VLOOKUP(BN$2&amp;"_"&amp;$B49,Лист4!$I$2:$M$141,5,FALSE),0)</f>
        <v>0</v>
      </c>
      <c r="BO49" s="78">
        <f t="shared" si="20"/>
        <v>0</v>
      </c>
      <c r="BP49" s="78">
        <f>IFERROR(VLOOKUP($B49,Китог!$A$3:$AL$68,BP$1,FALSE),"")</f>
        <v>0</v>
      </c>
      <c r="BQ49" s="78">
        <f>IFERROR(VLOOKUP(BQ$2&amp;"_"&amp;$B49,Лист4!$I$2:$M$141,5,FALSE),0)</f>
        <v>0</v>
      </c>
      <c r="BR49" s="78">
        <f t="shared" si="21"/>
        <v>0</v>
      </c>
      <c r="BS49" s="78">
        <f>IFERROR(VLOOKUP($B49,Китог!$A$3:$AL$68,BS$1,FALSE),"")</f>
        <v>0</v>
      </c>
      <c r="BT49" s="78">
        <f>IFERROR(VLOOKUP(BT$2&amp;"_"&amp;$B49,Лист4!$I$2:$M$141,5,FALSE),0)</f>
        <v>0</v>
      </c>
      <c r="BU49" s="78">
        <f t="shared" si="22"/>
        <v>0</v>
      </c>
      <c r="BV49" s="78">
        <f>IFERROR(VLOOKUP($B49,Китог!$A$3:$AL$68,BV$1,FALSE),"")</f>
        <v>0</v>
      </c>
      <c r="BW49" s="78">
        <f>IFERROR(VLOOKUP(BW$2&amp;"_"&amp;$B49,Лист4!$I$2:$M$141,5,FALSE),0)</f>
        <v>0</v>
      </c>
      <c r="BX49" s="78">
        <f t="shared" si="23"/>
        <v>0</v>
      </c>
      <c r="BY49" s="78">
        <f>IFERROR(VLOOKUP($B49,Китог!$A$3:$AL$68,BY$1,FALSE),"")</f>
        <v>0</v>
      </c>
      <c r="BZ49" s="78">
        <f>IFERROR(VLOOKUP(BZ$2&amp;"_"&amp;$B49,Лист4!$I$2:$M$141,5,FALSE),0)</f>
        <v>0</v>
      </c>
      <c r="CA49" s="78">
        <f t="shared" si="24"/>
        <v>0</v>
      </c>
      <c r="CB49" s="78">
        <f>IFERROR(VLOOKUP($B49,Китог!$A$3:$AL$68,CB$1,FALSE),"")</f>
        <v>0</v>
      </c>
      <c r="CC49" s="78">
        <f>IFERROR(VLOOKUP(CC$2&amp;"_"&amp;$B49,Лист4!$I$2:$M$141,5,FALSE),0)</f>
        <v>0</v>
      </c>
      <c r="CD49" s="78">
        <f t="shared" si="25"/>
        <v>0</v>
      </c>
      <c r="CE49" s="78">
        <f>IFERROR(VLOOKUP($B49,Китог!$A$3:$AL$68,CE$1,FALSE),"")</f>
        <v>0</v>
      </c>
      <c r="CF49" s="78">
        <f>IFERROR(VLOOKUP(CF$2&amp;"_"&amp;$B49,Лист4!$I$2:$M$141,5,FALSE),0)</f>
        <v>0</v>
      </c>
      <c r="CG49" s="78">
        <f t="shared" si="26"/>
        <v>0</v>
      </c>
      <c r="CH49" s="78">
        <f>IFERROR(VLOOKUP($B49,Китог!$A$3:$AL$68,CH$1,FALSE),"")</f>
        <v>0</v>
      </c>
      <c r="CI49" s="78">
        <f>IFERROR(VLOOKUP(CI$2&amp;"_"&amp;$B49,Лист4!$I$2:$M$141,5,FALSE),0)</f>
        <v>0</v>
      </c>
      <c r="CJ49" s="78">
        <f t="shared" si="27"/>
        <v>0</v>
      </c>
      <c r="CK49" s="78">
        <f>IFERROR(VLOOKUP($B49,Китог!$A$3:$AL$68,CK$1,FALSE),"")</f>
        <v>0</v>
      </c>
      <c r="CL49" s="78">
        <f>IFERROR(VLOOKUP(CL$2&amp;"_"&amp;$B49,Лист4!$I$2:$M$141,5,FALSE),0)</f>
        <v>0</v>
      </c>
      <c r="CM49" s="78">
        <f t="shared" si="28"/>
        <v>0</v>
      </c>
      <c r="CN49" s="78">
        <f>IFERROR(VLOOKUP($B49,Китог!$A$3:$AL$68,CN$1,FALSE),"")</f>
        <v>0</v>
      </c>
      <c r="CO49" s="78">
        <f>IFERROR(VLOOKUP(CO$2&amp;"_"&amp;$B49,Лист4!$I$2:$M$141,5,FALSE),0)</f>
        <v>0</v>
      </c>
      <c r="CP49" s="78">
        <f t="shared" si="29"/>
        <v>0</v>
      </c>
      <c r="CQ49" s="78">
        <f>IFERROR(VLOOKUP($B49,Китог!$A$3:$AL$68,CQ$1,FALSE),"")</f>
        <v>0</v>
      </c>
      <c r="CR49" s="78">
        <f>IFERROR(VLOOKUP(CR$2&amp;"_"&amp;$B49,Лист4!$I$2:$M$141,5,FALSE),0)</f>
        <v>0</v>
      </c>
      <c r="CS49" s="78">
        <f t="shared" si="30"/>
        <v>0</v>
      </c>
      <c r="CT49" s="78">
        <f>IFERROR(VLOOKUP($B49,Китог!$A$3:$AL$68,CT$1,FALSE),"")</f>
        <v>0</v>
      </c>
      <c r="CU49" s="78">
        <f>IFERROR(VLOOKUP(CU$2&amp;"_"&amp;$B49,Лист4!$I$2:$M$141,5,FALSE),0)</f>
        <v>0</v>
      </c>
      <c r="CV49" s="78">
        <f t="shared" si="31"/>
        <v>0</v>
      </c>
      <c r="CW49" s="78">
        <f>IFERROR(VLOOKUP($B49,Китог!$A$3:$AL$68,CW$1,FALSE),"")</f>
        <v>0</v>
      </c>
      <c r="CX49" s="78">
        <f>IFERROR(VLOOKUP(CX$2&amp;"_"&amp;$B49,Лист4!$I$2:$M$141,5,FALSE),0)</f>
        <v>0</v>
      </c>
      <c r="CY49" s="78">
        <f t="shared" si="32"/>
        <v>0</v>
      </c>
      <c r="CZ49" s="78">
        <v>1</v>
      </c>
      <c r="DA49" s="78">
        <f>IFERROR(VLOOKUP(DA$2&amp;"_"&amp;$B49,Лист4!$I$2:$M$141,5,FALSE),0)</f>
        <v>0</v>
      </c>
      <c r="DB49" s="78">
        <f t="shared" si="33"/>
        <v>100</v>
      </c>
      <c r="DC49" s="78">
        <f>IFERROR(VLOOKUP($B49,Китог!$A$3:$AL$68,DC$1,FALSE),"")</f>
        <v>0</v>
      </c>
      <c r="DD49" s="78">
        <f>IFERROR(VLOOKUP(DD$2&amp;"_"&amp;$B49,Лист4!$I$2:$M$141,5,FALSE),0)</f>
        <v>0</v>
      </c>
      <c r="DE49" s="78">
        <f t="shared" si="34"/>
        <v>0</v>
      </c>
      <c r="DF49" s="111">
        <f t="shared" si="38"/>
        <v>100</v>
      </c>
      <c r="DG49" s="111"/>
      <c r="DH49" s="111"/>
    </row>
    <row r="50" spans="1:112" s="84" customFormat="1" ht="60" customHeight="1" x14ac:dyDescent="0.25">
      <c r="A50" s="84" t="s">
        <v>208</v>
      </c>
      <c r="B50" s="84">
        <v>42</v>
      </c>
      <c r="C50" s="83">
        <v>42</v>
      </c>
      <c r="D50" s="80" t="s">
        <v>568</v>
      </c>
      <c r="E50" s="78">
        <v>0</v>
      </c>
      <c r="F50" s="78">
        <f>IFERROR(VLOOKUP(F$2&amp;"_"&amp;$B50,Лист4!$I$2:$M$141,5,FALSE),0)</f>
        <v>0</v>
      </c>
      <c r="G50" s="78">
        <f t="shared" si="36"/>
        <v>0</v>
      </c>
      <c r="H50" s="78">
        <f>IFERROR(VLOOKUP($B50,Китог!$A$3:$AL$68,H$1,FALSE),"")</f>
        <v>0</v>
      </c>
      <c r="I50" s="78">
        <f>IFERROR(VLOOKUP(I$2&amp;"_"&amp;$B50,Лист4!$I$2:$M$141,5,FALSE),0)</f>
        <v>0</v>
      </c>
      <c r="J50" s="78">
        <f t="shared" si="1"/>
        <v>0</v>
      </c>
      <c r="K50" s="78">
        <v>1</v>
      </c>
      <c r="L50" s="78">
        <f>IFERROR(VLOOKUP(L$2&amp;"_"&amp;$B50,Лист4!$I$2:$M$141,5,FALSE),0)</f>
        <v>0</v>
      </c>
      <c r="M50" s="78">
        <f t="shared" si="2"/>
        <v>100</v>
      </c>
      <c r="N50" s="78">
        <f>IFERROR(VLOOKUP($B50,Китог!$A$3:$AL$68,N$1,FALSE),"")</f>
        <v>0</v>
      </c>
      <c r="O50" s="78">
        <f>IFERROR(VLOOKUP(O$2&amp;"_"&amp;$B50,Лист4!$I$2:$M$141,5,FALSE),0)</f>
        <v>0</v>
      </c>
      <c r="P50" s="78">
        <f t="shared" si="3"/>
        <v>0</v>
      </c>
      <c r="Q50" s="78">
        <v>0</v>
      </c>
      <c r="R50" s="78">
        <f>IFERROR(VLOOKUP(R$2&amp;"_"&amp;$B50,Лист4!$I$2:$M$141,5,FALSE),0)</f>
        <v>0</v>
      </c>
      <c r="S50" s="78">
        <f t="shared" si="37"/>
        <v>0</v>
      </c>
      <c r="T50" s="78">
        <f>IFERROR(VLOOKUP($B50,Китог!$A$3:$AL$68,T$1,FALSE),"")</f>
        <v>0</v>
      </c>
      <c r="U50" s="78">
        <f>IFERROR(VLOOKUP(U$2&amp;"_"&amp;$B50,Лист4!$I$2:$M$141,5,FALSE),0)</f>
        <v>0</v>
      </c>
      <c r="V50" s="78">
        <f t="shared" si="5"/>
        <v>0</v>
      </c>
      <c r="W50" s="78">
        <f>IFERROR(VLOOKUP($B50,Китог!$A$3:$AL$68,W$1,FALSE),"")</f>
        <v>0</v>
      </c>
      <c r="X50" s="78">
        <f>IFERROR(VLOOKUP(X$2&amp;"_"&amp;$B50,Лист4!$I$2:$M$141,5,FALSE),0)</f>
        <v>0</v>
      </c>
      <c r="Y50" s="78">
        <f t="shared" si="6"/>
        <v>0</v>
      </c>
      <c r="Z50" s="78">
        <f>IFERROR(VLOOKUP($B50,Китог!$A$3:$AL$68,Z$1,FALSE),"")</f>
        <v>0</v>
      </c>
      <c r="AA50" s="78">
        <f>IFERROR(VLOOKUP(AA$2&amp;"_"&amp;$B50,Лист4!$I$2:$M$141,5,FALSE),0)</f>
        <v>0</v>
      </c>
      <c r="AB50" s="78">
        <f t="shared" si="7"/>
        <v>0</v>
      </c>
      <c r="AC50" s="78">
        <f>IFERROR(VLOOKUP($B50,Китог!$A$3:$AL$68,AC$1,FALSE),"")</f>
        <v>0</v>
      </c>
      <c r="AD50" s="78">
        <f>IFERROR(VLOOKUP(AD$2&amp;"_"&amp;$B50,Лист4!$I$2:$M$141,5,FALSE),0)</f>
        <v>0</v>
      </c>
      <c r="AE50" s="78">
        <f t="shared" si="8"/>
        <v>0</v>
      </c>
      <c r="AF50" s="78">
        <f>IFERROR(VLOOKUP($B50,Китог!$A$3:$AL$68,AF$1,FALSE),"")</f>
        <v>0</v>
      </c>
      <c r="AG50" s="78">
        <f>IFERROR(VLOOKUP(AG$2&amp;"_"&amp;$B50,Лист4!$I$2:$M$141,5,FALSE),0)</f>
        <v>0</v>
      </c>
      <c r="AH50" s="78">
        <f t="shared" si="9"/>
        <v>0</v>
      </c>
      <c r="AI50" s="78">
        <f>IFERROR(VLOOKUP($B50,Китог!$A$3:$AL$68,AI$1,FALSE),"")</f>
        <v>0</v>
      </c>
      <c r="AJ50" s="78">
        <f>IFERROR(VLOOKUP(AJ$2&amp;"_"&amp;$B50,Лист4!$I$2:$M$141,5,FALSE),0)</f>
        <v>0</v>
      </c>
      <c r="AK50" s="78">
        <f t="shared" si="10"/>
        <v>0</v>
      </c>
      <c r="AL50" s="78">
        <f>IFERROR(VLOOKUP($B50,Китог!$A$3:$AL$68,AL$1,FALSE),"")</f>
        <v>0</v>
      </c>
      <c r="AM50" s="78">
        <f>IFERROR(VLOOKUP(AM$2&amp;"_"&amp;$B50,Лист4!$I$2:$M$141,5,FALSE),0)</f>
        <v>0</v>
      </c>
      <c r="AN50" s="78">
        <f t="shared" si="11"/>
        <v>0</v>
      </c>
      <c r="AO50" s="78">
        <f>IFERROR(VLOOKUP($B50,Китог!$A$3:$AL$68,AO$1,FALSE),"")</f>
        <v>0</v>
      </c>
      <c r="AP50" s="78">
        <f>IFERROR(VLOOKUP(AP$2&amp;"_"&amp;$B50,Лист4!$I$2:$M$141,5,FALSE),0)</f>
        <v>0</v>
      </c>
      <c r="AQ50" s="78">
        <f t="shared" si="12"/>
        <v>0</v>
      </c>
      <c r="AR50" s="78">
        <f>IFERROR(VLOOKUP($B50,Китог!$A$3:$AL$68,AR$1,FALSE),"")</f>
        <v>0</v>
      </c>
      <c r="AS50" s="78">
        <f>IFERROR(VLOOKUP(AS$2&amp;"_"&amp;$B50,Лист4!$I$2:$M$141,5,FALSE),0)</f>
        <v>0</v>
      </c>
      <c r="AT50" s="78">
        <f t="shared" si="13"/>
        <v>0</v>
      </c>
      <c r="AU50" s="78">
        <f>IFERROR(VLOOKUP($B50,Китог!$A$3:$AL$68,AU$1,FALSE),"")</f>
        <v>0</v>
      </c>
      <c r="AV50" s="78">
        <f>IFERROR(VLOOKUP(AV$2&amp;"_"&amp;$B50,Лист4!$I$2:$M$141,5,FALSE),0)</f>
        <v>0</v>
      </c>
      <c r="AW50" s="78">
        <f t="shared" si="14"/>
        <v>0</v>
      </c>
      <c r="AX50" s="78">
        <f>IFERROR(VLOOKUP($B50,Китог!$A$3:$AL$68,AX$1,FALSE),"")</f>
        <v>0</v>
      </c>
      <c r="AY50" s="78">
        <f>IFERROR(VLOOKUP(AY$2&amp;"_"&amp;$B50,Лист4!$I$2:$M$141,5,FALSE),0)</f>
        <v>0</v>
      </c>
      <c r="AZ50" s="78">
        <f t="shared" si="15"/>
        <v>0</v>
      </c>
      <c r="BA50" s="78">
        <f>IFERROR(VLOOKUP($B50,Китог!$A$3:$AL$68,BA$1,FALSE),"")</f>
        <v>0</v>
      </c>
      <c r="BB50" s="78">
        <f>IFERROR(VLOOKUP(BB$2&amp;"_"&amp;$B50,Лист4!$I$2:$M$141,5,FALSE),0)</f>
        <v>0</v>
      </c>
      <c r="BC50" s="78">
        <f t="shared" si="16"/>
        <v>0</v>
      </c>
      <c r="BD50" s="78">
        <f>IFERROR(VLOOKUP($B50,Китог!$A$3:$AL$68,BD$1,FALSE),"")</f>
        <v>0</v>
      </c>
      <c r="BE50" s="78">
        <f>IFERROR(VLOOKUP(BE$2&amp;"_"&amp;$B50,Лист4!$I$2:$M$141,5,FALSE),0)</f>
        <v>0</v>
      </c>
      <c r="BF50" s="78">
        <f t="shared" si="17"/>
        <v>0</v>
      </c>
      <c r="BG50" s="78">
        <f>IFERROR(VLOOKUP($B50,Китог!$A$3:$AL$68,BG$1,FALSE),"")</f>
        <v>0</v>
      </c>
      <c r="BH50" s="78">
        <f>IFERROR(VLOOKUP(BH$2&amp;"_"&amp;$B50,Лист4!$I$2:$M$141,5,FALSE),0)</f>
        <v>0</v>
      </c>
      <c r="BI50" s="78">
        <f t="shared" si="18"/>
        <v>0</v>
      </c>
      <c r="BJ50" s="78">
        <f>IFERROR(VLOOKUP($B50,Китог!$A$3:$AL$68,BJ$1,FALSE),"")</f>
        <v>0</v>
      </c>
      <c r="BK50" s="78">
        <f>IFERROR(VLOOKUP(BK$2&amp;"_"&amp;$B50,Лист4!$I$2:$M$141,5,FALSE),0)</f>
        <v>0</v>
      </c>
      <c r="BL50" s="78">
        <f t="shared" si="19"/>
        <v>0</v>
      </c>
      <c r="BM50" s="78">
        <f>IFERROR(VLOOKUP($B50,Китог!$A$3:$AL$68,BM$1,FALSE),"")</f>
        <v>0</v>
      </c>
      <c r="BN50" s="78">
        <f>IFERROR(VLOOKUP(BN$2&amp;"_"&amp;$B50,Лист4!$I$2:$M$141,5,FALSE),0)</f>
        <v>0</v>
      </c>
      <c r="BO50" s="78">
        <f t="shared" si="20"/>
        <v>0</v>
      </c>
      <c r="BP50" s="78">
        <f>IFERROR(VLOOKUP($B50,Китог!$A$3:$AL$68,BP$1,FALSE),"")</f>
        <v>0</v>
      </c>
      <c r="BQ50" s="78">
        <f>IFERROR(VLOOKUP(BQ$2&amp;"_"&amp;$B50,Лист4!$I$2:$M$141,5,FALSE),0)</f>
        <v>0</v>
      </c>
      <c r="BR50" s="78">
        <f t="shared" si="21"/>
        <v>0</v>
      </c>
      <c r="BS50" s="78">
        <f>IFERROR(VLOOKUP($B50,Китог!$A$3:$AL$68,BS$1,FALSE),"")</f>
        <v>0</v>
      </c>
      <c r="BT50" s="78">
        <f>IFERROR(VLOOKUP(BT$2&amp;"_"&amp;$B50,Лист4!$I$2:$M$141,5,FALSE),0)</f>
        <v>0</v>
      </c>
      <c r="BU50" s="78">
        <f t="shared" si="22"/>
        <v>0</v>
      </c>
      <c r="BV50" s="78">
        <f>IFERROR(VLOOKUP($B50,Китог!$A$3:$AL$68,BV$1,FALSE),"")</f>
        <v>0</v>
      </c>
      <c r="BW50" s="78">
        <f>IFERROR(VLOOKUP(BW$2&amp;"_"&amp;$B50,Лист4!$I$2:$M$141,5,FALSE),0)</f>
        <v>0</v>
      </c>
      <c r="BX50" s="78">
        <f t="shared" si="23"/>
        <v>0</v>
      </c>
      <c r="BY50" s="78">
        <f>IFERROR(VLOOKUP($B50,Китог!$A$3:$AL$68,BY$1,FALSE),"")</f>
        <v>0</v>
      </c>
      <c r="BZ50" s="78">
        <f>IFERROR(VLOOKUP(BZ$2&amp;"_"&amp;$B50,Лист4!$I$2:$M$141,5,FALSE),0)</f>
        <v>0</v>
      </c>
      <c r="CA50" s="78">
        <f t="shared" si="24"/>
        <v>0</v>
      </c>
      <c r="CB50" s="78">
        <f>IFERROR(VLOOKUP($B50,Китог!$A$3:$AL$68,CB$1,FALSE),"")</f>
        <v>0</v>
      </c>
      <c r="CC50" s="78">
        <f>IFERROR(VLOOKUP(CC$2&amp;"_"&amp;$B50,Лист4!$I$2:$M$141,5,FALSE),0)</f>
        <v>0</v>
      </c>
      <c r="CD50" s="78">
        <f t="shared" si="25"/>
        <v>0</v>
      </c>
      <c r="CE50" s="78">
        <f>IFERROR(VLOOKUP($B50,Китог!$A$3:$AL$68,CE$1,FALSE),"")</f>
        <v>0</v>
      </c>
      <c r="CF50" s="78">
        <f>IFERROR(VLOOKUP(CF$2&amp;"_"&amp;$B50,Лист4!$I$2:$M$141,5,FALSE),0)</f>
        <v>0</v>
      </c>
      <c r="CG50" s="78">
        <f t="shared" si="26"/>
        <v>0</v>
      </c>
      <c r="CH50" s="78">
        <f>IFERROR(VLOOKUP($B50,Китог!$A$3:$AL$68,CH$1,FALSE),"")</f>
        <v>0</v>
      </c>
      <c r="CI50" s="78">
        <f>IFERROR(VLOOKUP(CI$2&amp;"_"&amp;$B50,Лист4!$I$2:$M$141,5,FALSE),0)</f>
        <v>0</v>
      </c>
      <c r="CJ50" s="78">
        <f t="shared" si="27"/>
        <v>0</v>
      </c>
      <c r="CK50" s="78">
        <f>IFERROR(VLOOKUP($B50,Китог!$A$3:$AL$68,CK$1,FALSE),"")</f>
        <v>0</v>
      </c>
      <c r="CL50" s="78">
        <f>IFERROR(VLOOKUP(CL$2&amp;"_"&amp;$B50,Лист4!$I$2:$M$141,5,FALSE),0)</f>
        <v>0</v>
      </c>
      <c r="CM50" s="78">
        <f t="shared" si="28"/>
        <v>0</v>
      </c>
      <c r="CN50" s="78">
        <f>IFERROR(VLOOKUP($B50,Китог!$A$3:$AL$68,CN$1,FALSE),"")</f>
        <v>0</v>
      </c>
      <c r="CO50" s="78">
        <f>IFERROR(VLOOKUP(CO$2&amp;"_"&amp;$B50,Лист4!$I$2:$M$141,5,FALSE),0)</f>
        <v>0</v>
      </c>
      <c r="CP50" s="78">
        <f t="shared" si="29"/>
        <v>0</v>
      </c>
      <c r="CQ50" s="78">
        <f>IFERROR(VLOOKUP($B50,Китог!$A$3:$AL$68,CQ$1,FALSE),"")</f>
        <v>0</v>
      </c>
      <c r="CR50" s="78">
        <f>IFERROR(VLOOKUP(CR$2&amp;"_"&amp;$B50,Лист4!$I$2:$M$141,5,FALSE),0)</f>
        <v>0</v>
      </c>
      <c r="CS50" s="78">
        <f t="shared" si="30"/>
        <v>0</v>
      </c>
      <c r="CT50" s="78">
        <f>IFERROR(VLOOKUP($B50,Китог!$A$3:$AL$68,CT$1,FALSE),"")</f>
        <v>0</v>
      </c>
      <c r="CU50" s="78">
        <f>IFERROR(VLOOKUP(CU$2&amp;"_"&amp;$B50,Лист4!$I$2:$M$141,5,FALSE),0)</f>
        <v>0</v>
      </c>
      <c r="CV50" s="78">
        <f t="shared" si="31"/>
        <v>0</v>
      </c>
      <c r="CW50" s="78">
        <f>IFERROR(VLOOKUP($B50,Китог!$A$3:$AL$68,CW$1,FALSE),"")</f>
        <v>0</v>
      </c>
      <c r="CX50" s="78">
        <f>IFERROR(VLOOKUP(CX$2&amp;"_"&amp;$B50,Лист4!$I$2:$M$141,5,FALSE),0)</f>
        <v>0</v>
      </c>
      <c r="CY50" s="78">
        <f t="shared" si="32"/>
        <v>0</v>
      </c>
      <c r="CZ50" s="78">
        <v>0</v>
      </c>
      <c r="DA50" s="78">
        <f>IFERROR(VLOOKUP(DA$2&amp;"_"&amp;$B50,Лист4!$I$2:$M$141,5,FALSE),0)</f>
        <v>0</v>
      </c>
      <c r="DB50" s="78">
        <f t="shared" si="33"/>
        <v>0</v>
      </c>
      <c r="DC50" s="78">
        <f>IFERROR(VLOOKUP($B50,Китог!$A$3:$AL$68,DC$1,FALSE),"")</f>
        <v>0</v>
      </c>
      <c r="DD50" s="78">
        <f>IFERROR(VLOOKUP(DD$2&amp;"_"&amp;$B50,Лист4!$I$2:$M$141,5,FALSE),0)</f>
        <v>0</v>
      </c>
      <c r="DE50" s="78">
        <f t="shared" si="34"/>
        <v>0</v>
      </c>
      <c r="DF50" s="111">
        <f t="shared" si="38"/>
        <v>100</v>
      </c>
      <c r="DG50" s="111"/>
      <c r="DH50" s="111"/>
    </row>
    <row r="51" spans="1:112" s="84" customFormat="1" ht="60" customHeight="1" x14ac:dyDescent="0.25">
      <c r="A51" s="84" t="s">
        <v>207</v>
      </c>
      <c r="B51" s="75">
        <v>43</v>
      </c>
      <c r="C51" s="83">
        <v>43</v>
      </c>
      <c r="D51" s="80" t="s">
        <v>499</v>
      </c>
      <c r="E51" s="78">
        <v>1</v>
      </c>
      <c r="F51" s="78">
        <f>IFERROR(VLOOKUP(F$2&amp;"_"&amp;$B51,Лист4!$I$2:$M$141,5,FALSE),0)</f>
        <v>0</v>
      </c>
      <c r="G51" s="78">
        <f t="shared" si="36"/>
        <v>100</v>
      </c>
      <c r="H51" s="78">
        <f>IFERROR(VLOOKUP($B51,Китог!$A$3:$AL$68,H$1,FALSE),"")</f>
        <v>0</v>
      </c>
      <c r="I51" s="78">
        <f>IFERROR(VLOOKUP(I$2&amp;"_"&amp;$B51,Лист4!$I$2:$M$141,5,FALSE),0)</f>
        <v>0</v>
      </c>
      <c r="J51" s="78">
        <f t="shared" si="1"/>
        <v>0</v>
      </c>
      <c r="K51" s="78">
        <v>0</v>
      </c>
      <c r="L51" s="78">
        <v>0</v>
      </c>
      <c r="M51" s="78">
        <f t="shared" si="2"/>
        <v>0</v>
      </c>
      <c r="N51" s="78">
        <f>IFERROR(VLOOKUP($B51,Китог!$A$3:$AL$68,N$1,FALSE),"")</f>
        <v>0</v>
      </c>
      <c r="O51" s="78">
        <f>IFERROR(VLOOKUP(O$2&amp;"_"&amp;$B51,Лист4!$I$2:$M$141,5,FALSE),0)</f>
        <v>0</v>
      </c>
      <c r="P51" s="78">
        <f t="shared" si="3"/>
        <v>0</v>
      </c>
      <c r="Q51" s="78">
        <v>0</v>
      </c>
      <c r="R51" s="78">
        <v>0</v>
      </c>
      <c r="S51" s="78">
        <f t="shared" si="37"/>
        <v>0</v>
      </c>
      <c r="T51" s="78">
        <f>IFERROR(VLOOKUP($B51,Китог!$A$3:$AL$68,T$1,FALSE),"")</f>
        <v>0</v>
      </c>
      <c r="U51" s="78">
        <f>IFERROR(VLOOKUP(U$2&amp;"_"&amp;$B51,Лист4!$I$2:$M$141,5,FALSE),0)</f>
        <v>0</v>
      </c>
      <c r="V51" s="78">
        <f t="shared" si="5"/>
        <v>0</v>
      </c>
      <c r="W51" s="78">
        <f>IFERROR(VLOOKUP($B51,Китог!$A$3:$AL$68,W$1,FALSE),"")</f>
        <v>0</v>
      </c>
      <c r="X51" s="78">
        <f>IFERROR(VLOOKUP(X$2&amp;"_"&amp;$B51,Лист4!$I$2:$M$141,5,FALSE),0)</f>
        <v>0</v>
      </c>
      <c r="Y51" s="78">
        <f t="shared" si="6"/>
        <v>0</v>
      </c>
      <c r="Z51" s="78">
        <f>IFERROR(VLOOKUP($B51,Китог!$A$3:$AL$68,Z$1,FALSE),"")</f>
        <v>0</v>
      </c>
      <c r="AA51" s="78">
        <f>IFERROR(VLOOKUP(AA$2&amp;"_"&amp;$B51,Лист4!$I$2:$M$141,5,FALSE),0)</f>
        <v>0</v>
      </c>
      <c r="AB51" s="78">
        <f t="shared" si="7"/>
        <v>0</v>
      </c>
      <c r="AC51" s="78">
        <f>IFERROR(VLOOKUP($B51,Китог!$A$3:$AL$68,AC$1,FALSE),"")</f>
        <v>0</v>
      </c>
      <c r="AD51" s="78">
        <f>IFERROR(VLOOKUP(AD$2&amp;"_"&amp;$B51,Лист4!$I$2:$M$141,5,FALSE),0)</f>
        <v>0</v>
      </c>
      <c r="AE51" s="78">
        <f t="shared" si="8"/>
        <v>0</v>
      </c>
      <c r="AF51" s="78">
        <f>IFERROR(VLOOKUP($B51,Китог!$A$3:$AL$68,AF$1,FALSE),"")</f>
        <v>0</v>
      </c>
      <c r="AG51" s="78">
        <f>IFERROR(VLOOKUP(AG$2&amp;"_"&amp;$B51,Лист4!$I$2:$M$141,5,FALSE),0)</f>
        <v>0</v>
      </c>
      <c r="AH51" s="78">
        <f t="shared" si="9"/>
        <v>0</v>
      </c>
      <c r="AI51" s="78">
        <f>IFERROR(VLOOKUP($B51,Китог!$A$3:$AL$68,AI$1,FALSE),"")</f>
        <v>0</v>
      </c>
      <c r="AJ51" s="78">
        <f>IFERROR(VLOOKUP(AJ$2&amp;"_"&amp;$B51,Лист4!$I$2:$M$141,5,FALSE),0)</f>
        <v>0</v>
      </c>
      <c r="AK51" s="78">
        <f t="shared" si="10"/>
        <v>0</v>
      </c>
      <c r="AL51" s="78">
        <f>IFERROR(VLOOKUP($B51,Китог!$A$3:$AL$68,AL$1,FALSE),"")</f>
        <v>0</v>
      </c>
      <c r="AM51" s="78">
        <f>IFERROR(VLOOKUP(AM$2&amp;"_"&amp;$B51,Лист4!$I$2:$M$141,5,FALSE),0)</f>
        <v>0</v>
      </c>
      <c r="AN51" s="78">
        <f t="shared" si="11"/>
        <v>0</v>
      </c>
      <c r="AO51" s="78">
        <f>IFERROR(VLOOKUP($B51,Китог!$A$3:$AL$68,AO$1,FALSE),"")</f>
        <v>0</v>
      </c>
      <c r="AP51" s="78">
        <f>IFERROR(VLOOKUP(AP$2&amp;"_"&amp;$B51,Лист4!$I$2:$M$141,5,FALSE),0)</f>
        <v>0</v>
      </c>
      <c r="AQ51" s="78">
        <f t="shared" si="12"/>
        <v>0</v>
      </c>
      <c r="AR51" s="78">
        <f>IFERROR(VLOOKUP($B51,Китог!$A$3:$AL$68,AR$1,FALSE),"")</f>
        <v>0</v>
      </c>
      <c r="AS51" s="78">
        <f>IFERROR(VLOOKUP(AS$2&amp;"_"&amp;$B51,Лист4!$I$2:$M$141,5,FALSE),0)</f>
        <v>0</v>
      </c>
      <c r="AT51" s="78">
        <f t="shared" si="13"/>
        <v>0</v>
      </c>
      <c r="AU51" s="78">
        <f>IFERROR(VLOOKUP($B51,Китог!$A$3:$AL$68,AU$1,FALSE),"")</f>
        <v>0</v>
      </c>
      <c r="AV51" s="78">
        <f>IFERROR(VLOOKUP(AV$2&amp;"_"&amp;$B51,Лист4!$I$2:$M$141,5,FALSE),0)</f>
        <v>0</v>
      </c>
      <c r="AW51" s="78">
        <f t="shared" si="14"/>
        <v>0</v>
      </c>
      <c r="AX51" s="78">
        <f>IFERROR(VLOOKUP($B51,Китог!$A$3:$AL$68,AX$1,FALSE),"")</f>
        <v>0</v>
      </c>
      <c r="AY51" s="78">
        <f>IFERROR(VLOOKUP(AY$2&amp;"_"&amp;$B51,Лист4!$I$2:$M$141,5,FALSE),0)</f>
        <v>0</v>
      </c>
      <c r="AZ51" s="78">
        <f t="shared" si="15"/>
        <v>0</v>
      </c>
      <c r="BA51" s="78">
        <f>IFERROR(VLOOKUP($B51,Китог!$A$3:$AL$68,BA$1,FALSE),"")</f>
        <v>0</v>
      </c>
      <c r="BB51" s="78">
        <f>IFERROR(VLOOKUP(BB$2&amp;"_"&amp;$B51,Лист4!$I$2:$M$141,5,FALSE),0)</f>
        <v>0</v>
      </c>
      <c r="BC51" s="78">
        <f t="shared" si="16"/>
        <v>0</v>
      </c>
      <c r="BD51" s="78">
        <f>IFERROR(VLOOKUP($B51,Китог!$A$3:$AL$68,BD$1,FALSE),"")</f>
        <v>0</v>
      </c>
      <c r="BE51" s="78">
        <f>IFERROR(VLOOKUP(BE$2&amp;"_"&amp;$B51,Лист4!$I$2:$M$141,5,FALSE),0)</f>
        <v>0</v>
      </c>
      <c r="BF51" s="78">
        <f t="shared" si="17"/>
        <v>0</v>
      </c>
      <c r="BG51" s="78">
        <f>IFERROR(VLOOKUP($B51,Китог!$A$3:$AL$68,BG$1,FALSE),"")</f>
        <v>0</v>
      </c>
      <c r="BH51" s="78">
        <f>IFERROR(VLOOKUP(BH$2&amp;"_"&amp;$B51,Лист4!$I$2:$M$141,5,FALSE),0)</f>
        <v>0</v>
      </c>
      <c r="BI51" s="78">
        <f t="shared" si="18"/>
        <v>0</v>
      </c>
      <c r="BJ51" s="78">
        <f>IFERROR(VLOOKUP($B51,Китог!$A$3:$AL$68,BJ$1,FALSE),"")</f>
        <v>0</v>
      </c>
      <c r="BK51" s="78">
        <f>IFERROR(VLOOKUP(BK$2&amp;"_"&amp;$B51,Лист4!$I$2:$M$141,5,FALSE),0)</f>
        <v>0</v>
      </c>
      <c r="BL51" s="78">
        <f t="shared" si="19"/>
        <v>0</v>
      </c>
      <c r="BM51" s="78">
        <f>IFERROR(VLOOKUP($B51,Китог!$A$3:$AL$68,BM$1,FALSE),"")</f>
        <v>0</v>
      </c>
      <c r="BN51" s="78">
        <f>IFERROR(VLOOKUP(BN$2&amp;"_"&amp;$B51,Лист4!$I$2:$M$141,5,FALSE),0)</f>
        <v>0</v>
      </c>
      <c r="BO51" s="78">
        <f t="shared" si="20"/>
        <v>0</v>
      </c>
      <c r="BP51" s="78">
        <f>IFERROR(VLOOKUP($B51,Китог!$A$3:$AL$68,BP$1,FALSE),"")</f>
        <v>0</v>
      </c>
      <c r="BQ51" s="78">
        <f>IFERROR(VLOOKUP(BQ$2&amp;"_"&amp;$B51,Лист4!$I$2:$M$141,5,FALSE),0)</f>
        <v>0</v>
      </c>
      <c r="BR51" s="78">
        <f t="shared" si="21"/>
        <v>0</v>
      </c>
      <c r="BS51" s="78">
        <f>IFERROR(VLOOKUP($B51,Китог!$A$3:$AL$68,BS$1,FALSE),"")</f>
        <v>0</v>
      </c>
      <c r="BT51" s="78">
        <f>IFERROR(VLOOKUP(BT$2&amp;"_"&amp;$B51,Лист4!$I$2:$M$141,5,FALSE),0)</f>
        <v>0</v>
      </c>
      <c r="BU51" s="78">
        <f t="shared" si="22"/>
        <v>0</v>
      </c>
      <c r="BV51" s="78">
        <f>IFERROR(VLOOKUP($B51,Китог!$A$3:$AL$68,BV$1,FALSE),"")</f>
        <v>0</v>
      </c>
      <c r="BW51" s="78">
        <f>IFERROR(VLOOKUP(BW$2&amp;"_"&amp;$B51,Лист4!$I$2:$M$141,5,FALSE),0)</f>
        <v>0</v>
      </c>
      <c r="BX51" s="78">
        <f t="shared" si="23"/>
        <v>0</v>
      </c>
      <c r="BY51" s="78">
        <f>IFERROR(VLOOKUP($B51,Китог!$A$3:$AL$68,BY$1,FALSE),"")</f>
        <v>0</v>
      </c>
      <c r="BZ51" s="78">
        <f>IFERROR(VLOOKUP(BZ$2&amp;"_"&amp;$B51,Лист4!$I$2:$M$141,5,FALSE),0)</f>
        <v>0</v>
      </c>
      <c r="CA51" s="78">
        <f t="shared" si="24"/>
        <v>0</v>
      </c>
      <c r="CB51" s="78">
        <f>IFERROR(VLOOKUP($B51,Китог!$A$3:$AL$68,CB$1,FALSE),"")</f>
        <v>0</v>
      </c>
      <c r="CC51" s="78">
        <f>IFERROR(VLOOKUP(CC$2&amp;"_"&amp;$B51,Лист4!$I$2:$M$141,5,FALSE),0)</f>
        <v>0</v>
      </c>
      <c r="CD51" s="78">
        <f t="shared" si="25"/>
        <v>0</v>
      </c>
      <c r="CE51" s="78">
        <f>IFERROR(VLOOKUP($B51,Китог!$A$3:$AL$68,CE$1,FALSE),"")</f>
        <v>0</v>
      </c>
      <c r="CF51" s="78">
        <f>IFERROR(VLOOKUP(CF$2&amp;"_"&amp;$B51,Лист4!$I$2:$M$141,5,FALSE),0)</f>
        <v>0</v>
      </c>
      <c r="CG51" s="78">
        <f t="shared" si="26"/>
        <v>0</v>
      </c>
      <c r="CH51" s="78">
        <f>IFERROR(VLOOKUP($B51,Китог!$A$3:$AL$68,CH$1,FALSE),"")</f>
        <v>0</v>
      </c>
      <c r="CI51" s="78">
        <f>IFERROR(VLOOKUP(CI$2&amp;"_"&amp;$B51,Лист4!$I$2:$M$141,5,FALSE),0)</f>
        <v>0</v>
      </c>
      <c r="CJ51" s="78">
        <f t="shared" si="27"/>
        <v>0</v>
      </c>
      <c r="CK51" s="78">
        <f>IFERROR(VLOOKUP($B51,Китог!$A$3:$AL$68,CK$1,FALSE),"")</f>
        <v>0</v>
      </c>
      <c r="CL51" s="78">
        <f>IFERROR(VLOOKUP(CL$2&amp;"_"&amp;$B51,Лист4!$I$2:$M$141,5,FALSE),0)</f>
        <v>0</v>
      </c>
      <c r="CM51" s="78">
        <f t="shared" si="28"/>
        <v>0</v>
      </c>
      <c r="CN51" s="78">
        <f>IFERROR(VLOOKUP($B51,Китог!$A$3:$AL$68,CN$1,FALSE),"")</f>
        <v>0</v>
      </c>
      <c r="CO51" s="78">
        <f>IFERROR(VLOOKUP(CO$2&amp;"_"&amp;$B51,Лист4!$I$2:$M$141,5,FALSE),0)</f>
        <v>0</v>
      </c>
      <c r="CP51" s="78">
        <f t="shared" si="29"/>
        <v>0</v>
      </c>
      <c r="CQ51" s="78">
        <f>IFERROR(VLOOKUP($B51,Китог!$A$3:$AL$68,CQ$1,FALSE),"")</f>
        <v>0</v>
      </c>
      <c r="CR51" s="78">
        <f>IFERROR(VLOOKUP(CR$2&amp;"_"&amp;$B51,Лист4!$I$2:$M$141,5,FALSE),0)</f>
        <v>0</v>
      </c>
      <c r="CS51" s="78">
        <f t="shared" si="30"/>
        <v>0</v>
      </c>
      <c r="CT51" s="78">
        <f>IFERROR(VLOOKUP($B51,Китог!$A$3:$AL$68,CT$1,FALSE),"")</f>
        <v>0</v>
      </c>
      <c r="CU51" s="78">
        <f>IFERROR(VLOOKUP(CU$2&amp;"_"&amp;$B51,Лист4!$I$2:$M$141,5,FALSE),0)</f>
        <v>0</v>
      </c>
      <c r="CV51" s="78">
        <f t="shared" si="31"/>
        <v>0</v>
      </c>
      <c r="CW51" s="78">
        <f>IFERROR(VLOOKUP($B51,Китог!$A$3:$AL$68,CW$1,FALSE),"")</f>
        <v>0</v>
      </c>
      <c r="CX51" s="78">
        <f>IFERROR(VLOOKUP(CX$2&amp;"_"&amp;$B51,Лист4!$I$2:$M$141,5,FALSE),0)</f>
        <v>0</v>
      </c>
      <c r="CY51" s="78">
        <f t="shared" si="32"/>
        <v>0</v>
      </c>
      <c r="CZ51" s="78">
        <f>IFERROR(VLOOKUP($B51,Китог!$A$3:$AL$68,CZ$1,FALSE),"")</f>
        <v>0</v>
      </c>
      <c r="DA51" s="78">
        <f>IFERROR(VLOOKUP(DA$2&amp;"_"&amp;$B51,Лист4!$I$2:$M$141,5,FALSE),0)</f>
        <v>0</v>
      </c>
      <c r="DB51" s="78">
        <f t="shared" si="33"/>
        <v>0</v>
      </c>
      <c r="DC51" s="78">
        <f>IFERROR(VLOOKUP($B51,Китог!$A$3:$AL$68,DC$1,FALSE),"")</f>
        <v>0</v>
      </c>
      <c r="DD51" s="78">
        <f>IFERROR(VLOOKUP(DD$2&amp;"_"&amp;$B51,Лист4!$I$2:$M$141,5,FALSE),0)</f>
        <v>0</v>
      </c>
      <c r="DE51" s="78">
        <f t="shared" si="34"/>
        <v>0</v>
      </c>
      <c r="DF51" s="111">
        <f t="shared" si="38"/>
        <v>100</v>
      </c>
      <c r="DG51" s="111"/>
      <c r="DH51" s="111"/>
    </row>
    <row r="52" spans="1:112" s="84" customFormat="1" ht="30" customHeight="1" x14ac:dyDescent="0.25">
      <c r="A52" s="84" t="s">
        <v>208</v>
      </c>
      <c r="B52" s="84">
        <v>44</v>
      </c>
      <c r="C52" s="83">
        <v>44</v>
      </c>
      <c r="D52" s="80" t="s">
        <v>580</v>
      </c>
      <c r="E52" s="78">
        <v>1</v>
      </c>
      <c r="F52" s="78">
        <f>IFERROR(VLOOKUP(F$2&amp;"_"&amp;$B52,Лист4!$I$2:$M$141,5,FALSE),0)</f>
        <v>0</v>
      </c>
      <c r="G52" s="78">
        <f t="shared" si="36"/>
        <v>100</v>
      </c>
      <c r="H52" s="78">
        <f>IFERROR(VLOOKUP($B52,Китог!$A$3:$AL$68,H$1,FALSE),"")</f>
        <v>0</v>
      </c>
      <c r="I52" s="78">
        <f>IFERROR(VLOOKUP(I$2&amp;"_"&amp;$B52,Лист4!$I$2:$M$141,5,FALSE),0)</f>
        <v>0</v>
      </c>
      <c r="J52" s="78">
        <f t="shared" si="1"/>
        <v>0</v>
      </c>
      <c r="K52" s="78">
        <f>IFERROR(VLOOKUP($B52,Китог!$A$3:$AL$68,K$1,FALSE),"")</f>
        <v>0</v>
      </c>
      <c r="L52" s="78">
        <f>IFERROR(VLOOKUP(L$2&amp;"_"&amp;$B52,Лист4!$I$2:$M$141,5,FALSE),0)</f>
        <v>0</v>
      </c>
      <c r="M52" s="78">
        <f t="shared" si="2"/>
        <v>0</v>
      </c>
      <c r="N52" s="78">
        <f>IFERROR(VLOOKUP($B52,Китог!$A$3:$AL$68,N$1,FALSE),"")</f>
        <v>0</v>
      </c>
      <c r="O52" s="78">
        <f>IFERROR(VLOOKUP(O$2&amp;"_"&amp;$B52,Лист4!$I$2:$M$141,5,FALSE),0)</f>
        <v>0</v>
      </c>
      <c r="P52" s="78">
        <f t="shared" si="3"/>
        <v>0</v>
      </c>
      <c r="Q52" s="78">
        <v>0</v>
      </c>
      <c r="R52" s="78">
        <f>IFERROR(VLOOKUP(R$2&amp;"_"&amp;$B52,Лист4!$I$2:$M$141,5,FALSE),0)</f>
        <v>0</v>
      </c>
      <c r="S52" s="78">
        <f t="shared" si="37"/>
        <v>0</v>
      </c>
      <c r="T52" s="78">
        <f>IFERROR(VLOOKUP($B52,Китог!$A$3:$AL$68,T$1,FALSE),"")</f>
        <v>0</v>
      </c>
      <c r="U52" s="78">
        <f>IFERROR(VLOOKUP(U$2&amp;"_"&amp;$B52,Лист4!$I$2:$M$141,5,FALSE),0)</f>
        <v>0</v>
      </c>
      <c r="V52" s="78">
        <f t="shared" si="5"/>
        <v>0</v>
      </c>
      <c r="W52" s="78">
        <f>IFERROR(VLOOKUP($B52,Китог!$A$3:$AL$68,W$1,FALSE),"")</f>
        <v>0</v>
      </c>
      <c r="X52" s="78">
        <f>IFERROR(VLOOKUP(X$2&amp;"_"&amp;$B52,Лист4!$I$2:$M$141,5,FALSE),0)</f>
        <v>0</v>
      </c>
      <c r="Y52" s="78">
        <f t="shared" si="6"/>
        <v>0</v>
      </c>
      <c r="Z52" s="78">
        <f>IFERROR(VLOOKUP($B52,Китог!$A$3:$AL$68,Z$1,FALSE),"")</f>
        <v>0</v>
      </c>
      <c r="AA52" s="78">
        <f>IFERROR(VLOOKUP(AA$2&amp;"_"&amp;$B52,Лист4!$I$2:$M$141,5,FALSE),0)</f>
        <v>0</v>
      </c>
      <c r="AB52" s="78">
        <f t="shared" si="7"/>
        <v>0</v>
      </c>
      <c r="AC52" s="78">
        <f>IFERROR(VLOOKUP($B52,Китог!$A$3:$AL$68,AC$1,FALSE),"")</f>
        <v>0</v>
      </c>
      <c r="AD52" s="78">
        <f>IFERROR(VLOOKUP(AD$2&amp;"_"&amp;$B52,Лист4!$I$2:$M$141,5,FALSE),0)</f>
        <v>0</v>
      </c>
      <c r="AE52" s="78">
        <f t="shared" si="8"/>
        <v>0</v>
      </c>
      <c r="AF52" s="78">
        <f>IFERROR(VLOOKUP($B52,Китог!$A$3:$AL$68,AF$1,FALSE),"")</f>
        <v>0</v>
      </c>
      <c r="AG52" s="78">
        <f>IFERROR(VLOOKUP(AG$2&amp;"_"&amp;$B52,Лист4!$I$2:$M$141,5,FALSE),0)</f>
        <v>0</v>
      </c>
      <c r="AH52" s="78">
        <f t="shared" si="9"/>
        <v>0</v>
      </c>
      <c r="AI52" s="78">
        <f>IFERROR(VLOOKUP($B52,Китог!$A$3:$AL$68,AI$1,FALSE),"")</f>
        <v>0</v>
      </c>
      <c r="AJ52" s="78">
        <f>IFERROR(VLOOKUP(AJ$2&amp;"_"&amp;$B52,Лист4!$I$2:$M$141,5,FALSE),0)</f>
        <v>0</v>
      </c>
      <c r="AK52" s="78">
        <f t="shared" si="10"/>
        <v>0</v>
      </c>
      <c r="AL52" s="78">
        <f>IFERROR(VLOOKUP($B52,Китог!$A$3:$AL$68,AL$1,FALSE),"")</f>
        <v>0</v>
      </c>
      <c r="AM52" s="78">
        <f>IFERROR(VLOOKUP(AM$2&amp;"_"&amp;$B52,Лист4!$I$2:$M$141,5,FALSE),0)</f>
        <v>0</v>
      </c>
      <c r="AN52" s="78">
        <f t="shared" si="11"/>
        <v>0</v>
      </c>
      <c r="AO52" s="78">
        <f>IFERROR(VLOOKUP($B52,Китог!$A$3:$AL$68,AO$1,FALSE),"")</f>
        <v>0</v>
      </c>
      <c r="AP52" s="78">
        <f>IFERROR(VLOOKUP(AP$2&amp;"_"&amp;$B52,Лист4!$I$2:$M$141,5,FALSE),0)</f>
        <v>0</v>
      </c>
      <c r="AQ52" s="78">
        <f t="shared" si="12"/>
        <v>0</v>
      </c>
      <c r="AR52" s="78">
        <f>IFERROR(VLOOKUP($B52,Китог!$A$3:$AL$68,AR$1,FALSE),"")</f>
        <v>0</v>
      </c>
      <c r="AS52" s="78">
        <f>IFERROR(VLOOKUP(AS$2&amp;"_"&amp;$B52,Лист4!$I$2:$M$141,5,FALSE),0)</f>
        <v>0</v>
      </c>
      <c r="AT52" s="78">
        <f t="shared" si="13"/>
        <v>0</v>
      </c>
      <c r="AU52" s="78">
        <f>IFERROR(VLOOKUP($B52,Китог!$A$3:$AL$68,AU$1,FALSE),"")</f>
        <v>0</v>
      </c>
      <c r="AV52" s="78">
        <f>IFERROR(VLOOKUP(AV$2&amp;"_"&amp;$B52,Лист4!$I$2:$M$141,5,FALSE),0)</f>
        <v>0</v>
      </c>
      <c r="AW52" s="78">
        <f t="shared" si="14"/>
        <v>0</v>
      </c>
      <c r="AX52" s="78">
        <f>IFERROR(VLOOKUP($B52,Китог!$A$3:$AL$68,AX$1,FALSE),"")</f>
        <v>0</v>
      </c>
      <c r="AY52" s="78">
        <f>IFERROR(VLOOKUP(AY$2&amp;"_"&amp;$B52,Лист4!$I$2:$M$141,5,FALSE),0)</f>
        <v>0</v>
      </c>
      <c r="AZ52" s="78">
        <f t="shared" si="15"/>
        <v>0</v>
      </c>
      <c r="BA52" s="78">
        <f>IFERROR(VLOOKUP($B52,Китог!$A$3:$AL$68,BA$1,FALSE),"")</f>
        <v>0</v>
      </c>
      <c r="BB52" s="78">
        <f>IFERROR(VLOOKUP(BB$2&amp;"_"&amp;$B52,Лист4!$I$2:$M$141,5,FALSE),0)</f>
        <v>0</v>
      </c>
      <c r="BC52" s="78">
        <f t="shared" si="16"/>
        <v>0</v>
      </c>
      <c r="BD52" s="78">
        <f>IFERROR(VLOOKUP($B52,Китог!$A$3:$AL$68,BD$1,FALSE),"")</f>
        <v>0</v>
      </c>
      <c r="BE52" s="78">
        <f>IFERROR(VLOOKUP(BE$2&amp;"_"&amp;$B52,Лист4!$I$2:$M$141,5,FALSE),0)</f>
        <v>0</v>
      </c>
      <c r="BF52" s="78">
        <f t="shared" si="17"/>
        <v>0</v>
      </c>
      <c r="BG52" s="78">
        <f>IFERROR(VLOOKUP($B52,Китог!$A$3:$AL$68,BG$1,FALSE),"")</f>
        <v>0</v>
      </c>
      <c r="BH52" s="78">
        <f>IFERROR(VLOOKUP(BH$2&amp;"_"&amp;$B52,Лист4!$I$2:$M$141,5,FALSE),0)</f>
        <v>0</v>
      </c>
      <c r="BI52" s="78">
        <f t="shared" si="18"/>
        <v>0</v>
      </c>
      <c r="BJ52" s="78">
        <f>IFERROR(VLOOKUP($B52,Китог!$A$3:$AL$68,BJ$1,FALSE),"")</f>
        <v>0</v>
      </c>
      <c r="BK52" s="78">
        <f>IFERROR(VLOOKUP(BK$2&amp;"_"&amp;$B52,Лист4!$I$2:$M$141,5,FALSE),0)</f>
        <v>0</v>
      </c>
      <c r="BL52" s="78">
        <f t="shared" si="19"/>
        <v>0</v>
      </c>
      <c r="BM52" s="78">
        <f>IFERROR(VLOOKUP($B52,Китог!$A$3:$AL$68,BM$1,FALSE),"")</f>
        <v>0</v>
      </c>
      <c r="BN52" s="78">
        <f>IFERROR(VLOOKUP(BN$2&amp;"_"&amp;$B52,Лист4!$I$2:$M$141,5,FALSE),0)</f>
        <v>0</v>
      </c>
      <c r="BO52" s="78">
        <f t="shared" si="20"/>
        <v>0</v>
      </c>
      <c r="BP52" s="78">
        <f>IFERROR(VLOOKUP($B52,Китог!$A$3:$AL$68,BP$1,FALSE),"")</f>
        <v>0</v>
      </c>
      <c r="BQ52" s="78">
        <f>IFERROR(VLOOKUP(BQ$2&amp;"_"&amp;$B52,Лист4!$I$2:$M$141,5,FALSE),0)</f>
        <v>0</v>
      </c>
      <c r="BR52" s="78">
        <f t="shared" si="21"/>
        <v>0</v>
      </c>
      <c r="BS52" s="78">
        <f>IFERROR(VLOOKUP($B52,Китог!$A$3:$AL$68,BS$1,FALSE),"")</f>
        <v>0</v>
      </c>
      <c r="BT52" s="78">
        <f>IFERROR(VLOOKUP(BT$2&amp;"_"&amp;$B52,Лист4!$I$2:$M$141,5,FALSE),0)</f>
        <v>0</v>
      </c>
      <c r="BU52" s="78">
        <f t="shared" si="22"/>
        <v>0</v>
      </c>
      <c r="BV52" s="78">
        <f>IFERROR(VLOOKUP($B52,Китог!$A$3:$AL$68,BV$1,FALSE),"")</f>
        <v>0</v>
      </c>
      <c r="BW52" s="78">
        <f>IFERROR(VLOOKUP(BW$2&amp;"_"&amp;$B52,Лист4!$I$2:$M$141,5,FALSE),0)</f>
        <v>0</v>
      </c>
      <c r="BX52" s="78">
        <f t="shared" si="23"/>
        <v>0</v>
      </c>
      <c r="BY52" s="78">
        <f>IFERROR(VLOOKUP($B52,Китог!$A$3:$AL$68,BY$1,FALSE),"")</f>
        <v>0</v>
      </c>
      <c r="BZ52" s="78">
        <f>IFERROR(VLOOKUP(BZ$2&amp;"_"&amp;$B52,Лист4!$I$2:$M$141,5,FALSE),0)</f>
        <v>0</v>
      </c>
      <c r="CA52" s="78">
        <f t="shared" si="24"/>
        <v>0</v>
      </c>
      <c r="CB52" s="78">
        <f>IFERROR(VLOOKUP($B52,Китог!$A$3:$AL$68,CB$1,FALSE),"")</f>
        <v>0</v>
      </c>
      <c r="CC52" s="78">
        <f>IFERROR(VLOOKUP(CC$2&amp;"_"&amp;$B52,Лист4!$I$2:$M$141,5,FALSE),0)</f>
        <v>0</v>
      </c>
      <c r="CD52" s="78">
        <f t="shared" si="25"/>
        <v>0</v>
      </c>
      <c r="CE52" s="78">
        <f>IFERROR(VLOOKUP($B52,Китог!$A$3:$AL$68,CE$1,FALSE),"")</f>
        <v>0</v>
      </c>
      <c r="CF52" s="78">
        <f>IFERROR(VLOOKUP(CF$2&amp;"_"&amp;$B52,Лист4!$I$2:$M$141,5,FALSE),0)</f>
        <v>0</v>
      </c>
      <c r="CG52" s="78">
        <f t="shared" si="26"/>
        <v>0</v>
      </c>
      <c r="CH52" s="78">
        <f>IFERROR(VLOOKUP($B52,Китог!$A$3:$AL$68,CH$1,FALSE),"")</f>
        <v>0</v>
      </c>
      <c r="CI52" s="78">
        <f>IFERROR(VLOOKUP(CI$2&amp;"_"&amp;$B52,Лист4!$I$2:$M$141,5,FALSE),0)</f>
        <v>0</v>
      </c>
      <c r="CJ52" s="78">
        <f t="shared" si="27"/>
        <v>0</v>
      </c>
      <c r="CK52" s="78">
        <f>IFERROR(VLOOKUP($B52,Китог!$A$3:$AL$68,CK$1,FALSE),"")</f>
        <v>0</v>
      </c>
      <c r="CL52" s="78">
        <f>IFERROR(VLOOKUP(CL$2&amp;"_"&amp;$B52,Лист4!$I$2:$M$141,5,FALSE),0)</f>
        <v>0</v>
      </c>
      <c r="CM52" s="78">
        <f t="shared" si="28"/>
        <v>0</v>
      </c>
      <c r="CN52" s="78">
        <f>IFERROR(VLOOKUP($B52,Китог!$A$3:$AL$68,CN$1,FALSE),"")</f>
        <v>0</v>
      </c>
      <c r="CO52" s="78">
        <f>IFERROR(VLOOKUP(CO$2&amp;"_"&amp;$B52,Лист4!$I$2:$M$141,5,FALSE),0)</f>
        <v>0</v>
      </c>
      <c r="CP52" s="78">
        <f t="shared" si="29"/>
        <v>0</v>
      </c>
      <c r="CQ52" s="78">
        <f>IFERROR(VLOOKUP($B52,Китог!$A$3:$AL$68,CQ$1,FALSE),"")</f>
        <v>0</v>
      </c>
      <c r="CR52" s="78">
        <f>IFERROR(VLOOKUP(CR$2&amp;"_"&amp;$B52,Лист4!$I$2:$M$141,5,FALSE),0)</f>
        <v>0</v>
      </c>
      <c r="CS52" s="78">
        <f t="shared" si="30"/>
        <v>0</v>
      </c>
      <c r="CT52" s="78">
        <f>IFERROR(VLOOKUP($B52,Китог!$A$3:$AL$68,CT$1,FALSE),"")</f>
        <v>0</v>
      </c>
      <c r="CU52" s="78">
        <f>IFERROR(VLOOKUP(CU$2&amp;"_"&amp;$B52,Лист4!$I$2:$M$141,5,FALSE),0)</f>
        <v>0</v>
      </c>
      <c r="CV52" s="78">
        <f t="shared" si="31"/>
        <v>0</v>
      </c>
      <c r="CW52" s="78">
        <f>IFERROR(VLOOKUP($B52,Китог!$A$3:$AL$68,CW$1,FALSE),"")</f>
        <v>0</v>
      </c>
      <c r="CX52" s="78">
        <f>IFERROR(VLOOKUP(CX$2&amp;"_"&amp;$B52,Лист4!$I$2:$M$141,5,FALSE),0)</f>
        <v>0</v>
      </c>
      <c r="CY52" s="78">
        <f t="shared" si="32"/>
        <v>0</v>
      </c>
      <c r="CZ52" s="78">
        <f>IFERROR(VLOOKUP($B52,Китог!$A$3:$AL$68,CZ$1,FALSE),"")</f>
        <v>0</v>
      </c>
      <c r="DA52" s="78">
        <f>IFERROR(VLOOKUP(DA$2&amp;"_"&amp;$B52,Лист4!$I$2:$M$141,5,FALSE),0)</f>
        <v>0</v>
      </c>
      <c r="DB52" s="78">
        <f t="shared" si="33"/>
        <v>0</v>
      </c>
      <c r="DC52" s="78">
        <f>IFERROR(VLOOKUP($B52,Китог!$A$3:$AL$68,DC$1,FALSE),"")</f>
        <v>0</v>
      </c>
      <c r="DD52" s="78">
        <f>IFERROR(VLOOKUP(DD$2&amp;"_"&amp;$B52,Лист4!$I$2:$M$141,5,FALSE),0)</f>
        <v>0</v>
      </c>
      <c r="DE52" s="78">
        <f t="shared" si="34"/>
        <v>0</v>
      </c>
      <c r="DF52" s="111">
        <f t="shared" si="38"/>
        <v>100</v>
      </c>
      <c r="DG52" s="111"/>
      <c r="DH52" s="111"/>
    </row>
    <row r="53" spans="1:112" s="84" customFormat="1" ht="30" customHeight="1" x14ac:dyDescent="0.25">
      <c r="A53" s="84" t="s">
        <v>208</v>
      </c>
      <c r="B53" s="75">
        <v>45</v>
      </c>
      <c r="C53" s="83">
        <v>45</v>
      </c>
      <c r="D53" s="77" t="s">
        <v>581</v>
      </c>
      <c r="E53" s="78">
        <v>0</v>
      </c>
      <c r="F53" s="78">
        <f>IFERROR(VLOOKUP(F$2&amp;"_"&amp;$B53,Лист4!$I$2:$M$141,5,FALSE),0)</f>
        <v>0</v>
      </c>
      <c r="G53" s="78">
        <f t="shared" si="36"/>
        <v>0</v>
      </c>
      <c r="H53" s="78">
        <f>IFERROR(VLOOKUP($B53,Китог!$A$3:$AL$68,H$1,FALSE),"")</f>
        <v>0</v>
      </c>
      <c r="I53" s="78">
        <f>IFERROR(VLOOKUP(I$2&amp;"_"&amp;$B53,Лист4!$I$2:$M$141,5,FALSE),0)</f>
        <v>0</v>
      </c>
      <c r="J53" s="78">
        <f t="shared" si="1"/>
        <v>0</v>
      </c>
      <c r="K53" s="78">
        <f>IFERROR(VLOOKUP($B53,Китог!$A$3:$AL$68,K$1,FALSE),"")</f>
        <v>0</v>
      </c>
      <c r="L53" s="78">
        <f>IFERROR(VLOOKUP(L$2&amp;"_"&amp;$B53,Лист4!$I$2:$M$141,5,FALSE),0)</f>
        <v>0</v>
      </c>
      <c r="M53" s="78">
        <f t="shared" si="2"/>
        <v>0</v>
      </c>
      <c r="N53" s="78">
        <f>IFERROR(VLOOKUP($B53,Китог!$A$3:$AL$68,N$1,FALSE),"")</f>
        <v>0</v>
      </c>
      <c r="O53" s="78">
        <f>IFERROR(VLOOKUP(O$2&amp;"_"&amp;$B53,Лист4!$I$2:$M$141,5,FALSE),0)</f>
        <v>0</v>
      </c>
      <c r="P53" s="78">
        <f t="shared" si="3"/>
        <v>0</v>
      </c>
      <c r="Q53" s="78">
        <v>0</v>
      </c>
      <c r="R53" s="78">
        <f>IFERROR(VLOOKUP(R$2&amp;"_"&amp;$B53,Лист4!$I$2:$M$141,5,FALSE),0)</f>
        <v>0</v>
      </c>
      <c r="S53" s="78">
        <f t="shared" si="37"/>
        <v>0</v>
      </c>
      <c r="T53" s="78">
        <f>IFERROR(VLOOKUP($B53,Китог!$A$3:$AL$68,T$1,FALSE),"")</f>
        <v>0</v>
      </c>
      <c r="U53" s="78">
        <f>IFERROR(VLOOKUP(U$2&amp;"_"&amp;$B53,Лист4!$I$2:$M$141,5,FALSE),0)</f>
        <v>0</v>
      </c>
      <c r="V53" s="78">
        <f t="shared" si="5"/>
        <v>0</v>
      </c>
      <c r="W53" s="78">
        <f>IFERROR(VLOOKUP($B53,Китог!$A$3:$AL$68,W$1,FALSE),"")</f>
        <v>0</v>
      </c>
      <c r="X53" s="78">
        <f>IFERROR(VLOOKUP(X$2&amp;"_"&amp;$B53,Лист4!$I$2:$M$141,5,FALSE),0)</f>
        <v>0</v>
      </c>
      <c r="Y53" s="78">
        <f t="shared" si="6"/>
        <v>0</v>
      </c>
      <c r="Z53" s="78">
        <f>IFERROR(VLOOKUP($B53,Китог!$A$3:$AL$68,Z$1,FALSE),"")</f>
        <v>0</v>
      </c>
      <c r="AA53" s="78">
        <f>IFERROR(VLOOKUP(AA$2&amp;"_"&amp;$B53,Лист4!$I$2:$M$141,5,FALSE),0)</f>
        <v>0</v>
      </c>
      <c r="AB53" s="78">
        <f t="shared" si="7"/>
        <v>0</v>
      </c>
      <c r="AC53" s="78">
        <f>IFERROR(VLOOKUP($B53,Китог!$A$3:$AL$68,AC$1,FALSE),"")</f>
        <v>0</v>
      </c>
      <c r="AD53" s="78">
        <f>IFERROR(VLOOKUP(AD$2&amp;"_"&amp;$B53,Лист4!$I$2:$M$141,5,FALSE),0)</f>
        <v>0</v>
      </c>
      <c r="AE53" s="78">
        <f t="shared" si="8"/>
        <v>0</v>
      </c>
      <c r="AF53" s="78">
        <f>IFERROR(VLOOKUP($B53,Китог!$A$3:$AL$68,AF$1,FALSE),"")</f>
        <v>0</v>
      </c>
      <c r="AG53" s="78">
        <f>IFERROR(VLOOKUP(AG$2&amp;"_"&amp;$B53,Лист4!$I$2:$M$141,5,FALSE),0)</f>
        <v>0</v>
      </c>
      <c r="AH53" s="78">
        <f t="shared" si="9"/>
        <v>0</v>
      </c>
      <c r="AI53" s="78">
        <f>IFERROR(VLOOKUP($B53,Китог!$A$3:$AL$68,AI$1,FALSE),"")</f>
        <v>0</v>
      </c>
      <c r="AJ53" s="78">
        <f>IFERROR(VLOOKUP(AJ$2&amp;"_"&amp;$B53,Лист4!$I$2:$M$141,5,FALSE),0)</f>
        <v>0</v>
      </c>
      <c r="AK53" s="78">
        <f t="shared" si="10"/>
        <v>0</v>
      </c>
      <c r="AL53" s="78">
        <f>IFERROR(VLOOKUP($B53,Китог!$A$3:$AL$68,AL$1,FALSE),"")</f>
        <v>0</v>
      </c>
      <c r="AM53" s="78">
        <f>IFERROR(VLOOKUP(AM$2&amp;"_"&amp;$B53,Лист4!$I$2:$M$141,5,FALSE),0)</f>
        <v>0</v>
      </c>
      <c r="AN53" s="78">
        <f t="shared" si="11"/>
        <v>0</v>
      </c>
      <c r="AO53" s="78">
        <f>IFERROR(VLOOKUP($B53,Китог!$A$3:$AL$68,AO$1,FALSE),"")</f>
        <v>0</v>
      </c>
      <c r="AP53" s="78">
        <f>IFERROR(VLOOKUP(AP$2&amp;"_"&amp;$B53,Лист4!$I$2:$M$141,5,FALSE),0)</f>
        <v>0</v>
      </c>
      <c r="AQ53" s="78">
        <f t="shared" si="12"/>
        <v>0</v>
      </c>
      <c r="AR53" s="78">
        <f>IFERROR(VLOOKUP($B53,Китог!$A$3:$AL$68,AR$1,FALSE),"")</f>
        <v>0</v>
      </c>
      <c r="AS53" s="78">
        <f>IFERROR(VLOOKUP(AS$2&amp;"_"&amp;$B53,Лист4!$I$2:$M$141,5,FALSE),0)</f>
        <v>0</v>
      </c>
      <c r="AT53" s="78">
        <f t="shared" si="13"/>
        <v>0</v>
      </c>
      <c r="AU53" s="78">
        <f>IFERROR(VLOOKUP($B53,Китог!$A$3:$AL$68,AU$1,FALSE),"")</f>
        <v>0</v>
      </c>
      <c r="AV53" s="78">
        <f>IFERROR(VLOOKUP(AV$2&amp;"_"&amp;$B53,Лист4!$I$2:$M$141,5,FALSE),0)</f>
        <v>0</v>
      </c>
      <c r="AW53" s="78">
        <f t="shared" si="14"/>
        <v>0</v>
      </c>
      <c r="AX53" s="78">
        <f>IFERROR(VLOOKUP($B53,Китог!$A$3:$AL$68,AX$1,FALSE),"")</f>
        <v>0</v>
      </c>
      <c r="AY53" s="78">
        <f>IFERROR(VLOOKUP(AY$2&amp;"_"&amp;$B53,Лист4!$I$2:$M$141,5,FALSE),0)</f>
        <v>0</v>
      </c>
      <c r="AZ53" s="78">
        <f t="shared" si="15"/>
        <v>0</v>
      </c>
      <c r="BA53" s="78">
        <f>IFERROR(VLOOKUP($B53,Китог!$A$3:$AL$68,BA$1,FALSE),"")</f>
        <v>0</v>
      </c>
      <c r="BB53" s="78">
        <f>IFERROR(VLOOKUP(BB$2&amp;"_"&amp;$B53,Лист4!$I$2:$M$141,5,FALSE),0)</f>
        <v>0</v>
      </c>
      <c r="BC53" s="78">
        <f t="shared" si="16"/>
        <v>0</v>
      </c>
      <c r="BD53" s="78">
        <f>IFERROR(VLOOKUP($B53,Китог!$A$3:$AL$68,BD$1,FALSE),"")</f>
        <v>0</v>
      </c>
      <c r="BE53" s="78">
        <f>IFERROR(VLOOKUP(BE$2&amp;"_"&amp;$B53,Лист4!$I$2:$M$141,5,FALSE),0)</f>
        <v>0</v>
      </c>
      <c r="BF53" s="78">
        <f t="shared" si="17"/>
        <v>0</v>
      </c>
      <c r="BG53" s="78">
        <f>IFERROR(VLOOKUP($B53,Китог!$A$3:$AL$68,BG$1,FALSE),"")</f>
        <v>0</v>
      </c>
      <c r="BH53" s="78">
        <f>IFERROR(VLOOKUP(BH$2&amp;"_"&amp;$B53,Лист4!$I$2:$M$141,5,FALSE),0)</f>
        <v>0</v>
      </c>
      <c r="BI53" s="78">
        <f t="shared" si="18"/>
        <v>0</v>
      </c>
      <c r="BJ53" s="78">
        <f>IFERROR(VLOOKUP($B53,Китог!$A$3:$AL$68,BJ$1,FALSE),"")</f>
        <v>0</v>
      </c>
      <c r="BK53" s="78">
        <f>IFERROR(VLOOKUP(BK$2&amp;"_"&amp;$B53,Лист4!$I$2:$M$141,5,FALSE),0)</f>
        <v>0</v>
      </c>
      <c r="BL53" s="78">
        <f t="shared" si="19"/>
        <v>0</v>
      </c>
      <c r="BM53" s="78">
        <f>IFERROR(VLOOKUP($B53,Китог!$A$3:$AL$68,BM$1,FALSE),"")</f>
        <v>0</v>
      </c>
      <c r="BN53" s="78">
        <f>IFERROR(VLOOKUP(BN$2&amp;"_"&amp;$B53,Лист4!$I$2:$M$141,5,FALSE),0)</f>
        <v>0</v>
      </c>
      <c r="BO53" s="78">
        <f t="shared" si="20"/>
        <v>0</v>
      </c>
      <c r="BP53" s="78">
        <f>IFERROR(VLOOKUP($B53,Китог!$A$3:$AL$68,BP$1,FALSE),"")</f>
        <v>0</v>
      </c>
      <c r="BQ53" s="78">
        <f>IFERROR(VLOOKUP(BQ$2&amp;"_"&amp;$B53,Лист4!$I$2:$M$141,5,FALSE),0)</f>
        <v>0</v>
      </c>
      <c r="BR53" s="78">
        <f t="shared" si="21"/>
        <v>0</v>
      </c>
      <c r="BS53" s="78">
        <f>IFERROR(VLOOKUP($B53,Китог!$A$3:$AL$68,BS$1,FALSE),"")</f>
        <v>0</v>
      </c>
      <c r="BT53" s="78">
        <f>IFERROR(VLOOKUP(BT$2&amp;"_"&amp;$B53,Лист4!$I$2:$M$141,5,FALSE),0)</f>
        <v>0</v>
      </c>
      <c r="BU53" s="78">
        <f t="shared" si="22"/>
        <v>0</v>
      </c>
      <c r="BV53" s="78">
        <v>0.95</v>
      </c>
      <c r="BW53" s="78">
        <f>IFERROR(VLOOKUP(BW$2&amp;"_"&amp;$B53,Лист4!$I$2:$M$141,5,FALSE),0)</f>
        <v>0</v>
      </c>
      <c r="BX53" s="78">
        <f t="shared" si="23"/>
        <v>95</v>
      </c>
      <c r="BY53" s="78">
        <f>IFERROR(VLOOKUP($B53,Китог!$A$3:$AL$68,BY$1,FALSE),"")</f>
        <v>0</v>
      </c>
      <c r="BZ53" s="78">
        <f>IFERROR(VLOOKUP(BZ$2&amp;"_"&amp;$B53,Лист4!$I$2:$M$141,5,FALSE),0)</f>
        <v>0</v>
      </c>
      <c r="CA53" s="78">
        <f t="shared" si="24"/>
        <v>0</v>
      </c>
      <c r="CB53" s="78">
        <f>IFERROR(VLOOKUP($B53,Китог!$A$3:$AL$68,CB$1,FALSE),"")</f>
        <v>0</v>
      </c>
      <c r="CC53" s="78">
        <f>IFERROR(VLOOKUP(CC$2&amp;"_"&amp;$B53,Лист4!$I$2:$M$141,5,FALSE),0)</f>
        <v>0</v>
      </c>
      <c r="CD53" s="78">
        <f t="shared" si="25"/>
        <v>0</v>
      </c>
      <c r="CE53" s="78">
        <f>IFERROR(VLOOKUP($B53,Китог!$A$3:$AL$68,CE$1,FALSE),"")</f>
        <v>0</v>
      </c>
      <c r="CF53" s="78">
        <f>IFERROR(VLOOKUP(CF$2&amp;"_"&amp;$B53,Лист4!$I$2:$M$141,5,FALSE),0)</f>
        <v>0</v>
      </c>
      <c r="CG53" s="78">
        <f t="shared" si="26"/>
        <v>0</v>
      </c>
      <c r="CH53" s="78">
        <f>IFERROR(VLOOKUP($B53,Китог!$A$3:$AL$68,CH$1,FALSE),"")</f>
        <v>0</v>
      </c>
      <c r="CI53" s="78">
        <f>IFERROR(VLOOKUP(CI$2&amp;"_"&amp;$B53,Лист4!$I$2:$M$141,5,FALSE),0)</f>
        <v>0</v>
      </c>
      <c r="CJ53" s="78">
        <f t="shared" si="27"/>
        <v>0</v>
      </c>
      <c r="CK53" s="78">
        <f>IFERROR(VLOOKUP($B53,Китог!$A$3:$AL$68,CK$1,FALSE),"")</f>
        <v>0</v>
      </c>
      <c r="CL53" s="78">
        <f>IFERROR(VLOOKUP(CL$2&amp;"_"&amp;$B53,Лист4!$I$2:$M$141,5,FALSE),0)</f>
        <v>0</v>
      </c>
      <c r="CM53" s="78">
        <f t="shared" si="28"/>
        <v>0</v>
      </c>
      <c r="CN53" s="78">
        <f>IFERROR(VLOOKUP($B53,Китог!$A$3:$AL$68,CN$1,FALSE),"")</f>
        <v>0</v>
      </c>
      <c r="CO53" s="78">
        <f>IFERROR(VLOOKUP(CO$2&amp;"_"&amp;$B53,Лист4!$I$2:$M$141,5,FALSE),0)</f>
        <v>0</v>
      </c>
      <c r="CP53" s="78">
        <f t="shared" si="29"/>
        <v>0</v>
      </c>
      <c r="CQ53" s="78">
        <f>IFERROR(VLOOKUP($B53,Китог!$A$3:$AL$68,CQ$1,FALSE),"")</f>
        <v>0</v>
      </c>
      <c r="CR53" s="78">
        <f>IFERROR(VLOOKUP(CR$2&amp;"_"&amp;$B53,Лист4!$I$2:$M$141,5,FALSE),0)</f>
        <v>0</v>
      </c>
      <c r="CS53" s="78">
        <f t="shared" si="30"/>
        <v>0</v>
      </c>
      <c r="CT53" s="78">
        <f>IFERROR(VLOOKUP($B53,Китог!$A$3:$AL$68,CT$1,FALSE),"")</f>
        <v>0</v>
      </c>
      <c r="CU53" s="78">
        <f>IFERROR(VLOOKUP(CU$2&amp;"_"&amp;$B53,Лист4!$I$2:$M$141,5,FALSE),0)</f>
        <v>0</v>
      </c>
      <c r="CV53" s="78">
        <f t="shared" si="31"/>
        <v>0</v>
      </c>
      <c r="CW53" s="78">
        <f>IFERROR(VLOOKUP($B53,Китог!$A$3:$AL$68,CW$1,FALSE),"")</f>
        <v>0</v>
      </c>
      <c r="CX53" s="78">
        <f>IFERROR(VLOOKUP(CX$2&amp;"_"&amp;$B53,Лист4!$I$2:$M$141,5,FALSE),0)</f>
        <v>0</v>
      </c>
      <c r="CY53" s="78">
        <f t="shared" si="32"/>
        <v>0</v>
      </c>
      <c r="CZ53" s="78">
        <f>IFERROR(VLOOKUP($B53,Китог!$A$3:$AL$68,CZ$1,FALSE),"")</f>
        <v>0</v>
      </c>
      <c r="DA53" s="78">
        <f>IFERROR(VLOOKUP(DA$2&amp;"_"&amp;$B53,Лист4!$I$2:$M$141,5,FALSE),0)</f>
        <v>0</v>
      </c>
      <c r="DB53" s="78">
        <f t="shared" si="33"/>
        <v>0</v>
      </c>
      <c r="DC53" s="78">
        <f>IFERROR(VLOOKUP($B53,Китог!$A$3:$AL$68,DC$1,FALSE),"")</f>
        <v>0</v>
      </c>
      <c r="DD53" s="78">
        <f>IFERROR(VLOOKUP(DD$2&amp;"_"&amp;$B53,Лист4!$I$2:$M$141,5,FALSE),0)</f>
        <v>0</v>
      </c>
      <c r="DE53" s="78">
        <f t="shared" si="34"/>
        <v>0</v>
      </c>
      <c r="DF53" s="111">
        <f t="shared" si="38"/>
        <v>95</v>
      </c>
      <c r="DG53" s="111"/>
      <c r="DH53" s="111"/>
    </row>
    <row r="54" spans="1:112" s="84" customFormat="1" ht="30" customHeight="1" x14ac:dyDescent="0.25">
      <c r="A54" s="84" t="s">
        <v>208</v>
      </c>
      <c r="B54" s="84">
        <v>46</v>
      </c>
      <c r="C54" s="83">
        <v>46</v>
      </c>
      <c r="D54" s="80" t="s">
        <v>582</v>
      </c>
      <c r="E54" s="78">
        <v>0</v>
      </c>
      <c r="F54" s="78">
        <f>IFERROR(VLOOKUP(F$2&amp;"_"&amp;$B54,Лист4!$I$2:$M$141,5,FALSE),0)</f>
        <v>0</v>
      </c>
      <c r="G54" s="78">
        <f t="shared" si="36"/>
        <v>0</v>
      </c>
      <c r="H54" s="78">
        <f>IFERROR(VLOOKUP($B54,Китог!$A$3:$AL$68,H$1,FALSE),"")</f>
        <v>0</v>
      </c>
      <c r="I54" s="78">
        <f>IFERROR(VLOOKUP(I$2&amp;"_"&amp;$B54,Лист4!$I$2:$M$141,5,FALSE),0)</f>
        <v>0</v>
      </c>
      <c r="J54" s="78">
        <f t="shared" si="1"/>
        <v>0</v>
      </c>
      <c r="K54" s="78">
        <f>IFERROR(VLOOKUP($B54,Китог!$A$3:$AL$68,K$1,FALSE),"")</f>
        <v>0</v>
      </c>
      <c r="L54" s="78">
        <f>IFERROR(VLOOKUP(L$2&amp;"_"&amp;$B54,Лист4!$I$2:$M$141,5,FALSE),0)</f>
        <v>0</v>
      </c>
      <c r="M54" s="78">
        <f t="shared" si="2"/>
        <v>0</v>
      </c>
      <c r="N54" s="78">
        <f>IFERROR(VLOOKUP($B54,Китог!$A$3:$AL$68,N$1,FALSE),"")</f>
        <v>0</v>
      </c>
      <c r="O54" s="78">
        <f>IFERROR(VLOOKUP(O$2&amp;"_"&amp;$B54,Лист4!$I$2:$M$141,5,FALSE),0)</f>
        <v>0</v>
      </c>
      <c r="P54" s="78">
        <f t="shared" si="3"/>
        <v>0</v>
      </c>
      <c r="Q54" s="78">
        <v>0</v>
      </c>
      <c r="R54" s="78">
        <f>IFERROR(VLOOKUP(R$2&amp;"_"&amp;$B54,Лист4!$I$2:$M$141,5,FALSE),0)</f>
        <v>0</v>
      </c>
      <c r="S54" s="78">
        <f t="shared" si="37"/>
        <v>0</v>
      </c>
      <c r="T54" s="78">
        <f>IFERROR(VLOOKUP($B54,Китог!$A$3:$AL$68,T$1,FALSE),"")</f>
        <v>0</v>
      </c>
      <c r="U54" s="78">
        <f>IFERROR(VLOOKUP(U$2&amp;"_"&amp;$B54,Лист4!$I$2:$M$141,5,FALSE),0)</f>
        <v>0</v>
      </c>
      <c r="V54" s="78">
        <f t="shared" si="5"/>
        <v>0</v>
      </c>
      <c r="W54" s="78">
        <f>IFERROR(VLOOKUP($B54,Китог!$A$3:$AL$68,W$1,FALSE),"")</f>
        <v>0</v>
      </c>
      <c r="X54" s="78">
        <f>IFERROR(VLOOKUP(X$2&amp;"_"&amp;$B54,Лист4!$I$2:$M$141,5,FALSE),0)</f>
        <v>0</v>
      </c>
      <c r="Y54" s="78">
        <f t="shared" si="6"/>
        <v>0</v>
      </c>
      <c r="Z54" s="78">
        <f>IFERROR(VLOOKUP($B54,Китог!$A$3:$AL$68,Z$1,FALSE),"")</f>
        <v>0</v>
      </c>
      <c r="AA54" s="78">
        <f>IFERROR(VLOOKUP(AA$2&amp;"_"&amp;$B54,Лист4!$I$2:$M$141,5,FALSE),0)</f>
        <v>0</v>
      </c>
      <c r="AB54" s="78">
        <f t="shared" si="7"/>
        <v>0</v>
      </c>
      <c r="AC54" s="78">
        <f>IFERROR(VLOOKUP($B54,Китог!$A$3:$AL$68,AC$1,FALSE),"")</f>
        <v>0</v>
      </c>
      <c r="AD54" s="78">
        <f>IFERROR(VLOOKUP(AD$2&amp;"_"&amp;$B54,Лист4!$I$2:$M$141,5,FALSE),0)</f>
        <v>0</v>
      </c>
      <c r="AE54" s="78">
        <f t="shared" si="8"/>
        <v>0</v>
      </c>
      <c r="AF54" s="78">
        <f>IFERROR(VLOOKUP($B54,Китог!$A$3:$AL$68,AF$1,FALSE),"")</f>
        <v>0</v>
      </c>
      <c r="AG54" s="78">
        <f>IFERROR(VLOOKUP(AG$2&amp;"_"&amp;$B54,Лист4!$I$2:$M$141,5,FALSE),0)</f>
        <v>0</v>
      </c>
      <c r="AH54" s="78">
        <f t="shared" si="9"/>
        <v>0</v>
      </c>
      <c r="AI54" s="78">
        <f>IFERROR(VLOOKUP($B54,Китог!$A$3:$AL$68,AI$1,FALSE),"")</f>
        <v>0</v>
      </c>
      <c r="AJ54" s="78">
        <f>IFERROR(VLOOKUP(AJ$2&amp;"_"&amp;$B54,Лист4!$I$2:$M$141,5,FALSE),0)</f>
        <v>0</v>
      </c>
      <c r="AK54" s="78">
        <f t="shared" si="10"/>
        <v>0</v>
      </c>
      <c r="AL54" s="78">
        <f>IFERROR(VLOOKUP($B54,Китог!$A$3:$AL$68,AL$1,FALSE),"")</f>
        <v>0</v>
      </c>
      <c r="AM54" s="78">
        <f>IFERROR(VLOOKUP(AM$2&amp;"_"&amp;$B54,Лист4!$I$2:$M$141,5,FALSE),0)</f>
        <v>0</v>
      </c>
      <c r="AN54" s="78">
        <f t="shared" si="11"/>
        <v>0</v>
      </c>
      <c r="AO54" s="78">
        <f>IFERROR(VLOOKUP($B54,Китог!$A$3:$AL$68,AO$1,FALSE),"")</f>
        <v>0</v>
      </c>
      <c r="AP54" s="78">
        <f>IFERROR(VLOOKUP(AP$2&amp;"_"&amp;$B54,Лист4!$I$2:$M$141,5,FALSE),0)</f>
        <v>0</v>
      </c>
      <c r="AQ54" s="78">
        <f t="shared" si="12"/>
        <v>0</v>
      </c>
      <c r="AR54" s="78">
        <f>IFERROR(VLOOKUP($B54,Китог!$A$3:$AL$68,AR$1,FALSE),"")</f>
        <v>0</v>
      </c>
      <c r="AS54" s="78">
        <f>IFERROR(VLOOKUP(AS$2&amp;"_"&amp;$B54,Лист4!$I$2:$M$141,5,FALSE),0)</f>
        <v>0</v>
      </c>
      <c r="AT54" s="78">
        <f t="shared" si="13"/>
        <v>0</v>
      </c>
      <c r="AU54" s="78">
        <f>IFERROR(VLOOKUP($B54,Китог!$A$3:$AL$68,AU$1,FALSE),"")</f>
        <v>0</v>
      </c>
      <c r="AV54" s="78">
        <f>IFERROR(VLOOKUP(AV$2&amp;"_"&amp;$B54,Лист4!$I$2:$M$141,5,FALSE),0)</f>
        <v>0</v>
      </c>
      <c r="AW54" s="78">
        <f t="shared" si="14"/>
        <v>0</v>
      </c>
      <c r="AX54" s="78">
        <f>IFERROR(VLOOKUP($B54,Китог!$A$3:$AL$68,AX$1,FALSE),"")</f>
        <v>0</v>
      </c>
      <c r="AY54" s="78">
        <f>IFERROR(VLOOKUP(AY$2&amp;"_"&amp;$B54,Лист4!$I$2:$M$141,5,FALSE),0)</f>
        <v>0</v>
      </c>
      <c r="AZ54" s="78">
        <f t="shared" si="15"/>
        <v>0</v>
      </c>
      <c r="BA54" s="78">
        <f>IFERROR(VLOOKUP($B54,Китог!$A$3:$AL$68,BA$1,FALSE),"")</f>
        <v>0</v>
      </c>
      <c r="BB54" s="78">
        <f>IFERROR(VLOOKUP(BB$2&amp;"_"&amp;$B54,Лист4!$I$2:$M$141,5,FALSE),0)</f>
        <v>0</v>
      </c>
      <c r="BC54" s="78">
        <f t="shared" si="16"/>
        <v>0</v>
      </c>
      <c r="BD54" s="78">
        <f>IFERROR(VLOOKUP($B54,Китог!$A$3:$AL$68,BD$1,FALSE),"")</f>
        <v>0</v>
      </c>
      <c r="BE54" s="78">
        <f>IFERROR(VLOOKUP(BE$2&amp;"_"&amp;$B54,Лист4!$I$2:$M$141,5,FALSE),0)</f>
        <v>0</v>
      </c>
      <c r="BF54" s="78">
        <f t="shared" si="17"/>
        <v>0</v>
      </c>
      <c r="BG54" s="78">
        <f>IFERROR(VLOOKUP($B54,Китог!$A$3:$AL$68,BG$1,FALSE),"")</f>
        <v>0</v>
      </c>
      <c r="BH54" s="78">
        <f>IFERROR(VLOOKUP(BH$2&amp;"_"&amp;$B54,Лист4!$I$2:$M$141,5,FALSE),0)</f>
        <v>0</v>
      </c>
      <c r="BI54" s="78">
        <f t="shared" si="18"/>
        <v>0</v>
      </c>
      <c r="BJ54" s="78">
        <f>IFERROR(VLOOKUP($B54,Китог!$A$3:$AL$68,BJ$1,FALSE),"")</f>
        <v>0</v>
      </c>
      <c r="BK54" s="78">
        <f>IFERROR(VLOOKUP(BK$2&amp;"_"&amp;$B54,Лист4!$I$2:$M$141,5,FALSE),0)</f>
        <v>0</v>
      </c>
      <c r="BL54" s="78">
        <f t="shared" si="19"/>
        <v>0</v>
      </c>
      <c r="BM54" s="78">
        <f>IFERROR(VLOOKUP($B54,Китог!$A$3:$AL$68,BM$1,FALSE),"")</f>
        <v>0</v>
      </c>
      <c r="BN54" s="78">
        <f>IFERROR(VLOOKUP(BN$2&amp;"_"&amp;$B54,Лист4!$I$2:$M$141,5,FALSE),0)</f>
        <v>0</v>
      </c>
      <c r="BO54" s="78">
        <f t="shared" si="20"/>
        <v>0</v>
      </c>
      <c r="BP54" s="78">
        <f>IFERROR(VLOOKUP($B54,Китог!$A$3:$AL$68,BP$1,FALSE),"")</f>
        <v>0</v>
      </c>
      <c r="BQ54" s="78">
        <f>IFERROR(VLOOKUP(BQ$2&amp;"_"&amp;$B54,Лист4!$I$2:$M$141,5,FALSE),0)</f>
        <v>0</v>
      </c>
      <c r="BR54" s="78">
        <f t="shared" si="21"/>
        <v>0</v>
      </c>
      <c r="BS54" s="78">
        <v>1</v>
      </c>
      <c r="BT54" s="78">
        <f>IFERROR(VLOOKUP(BT$2&amp;"_"&amp;$B54,Лист4!$I$2:$M$141,5,FALSE),0)</f>
        <v>0</v>
      </c>
      <c r="BU54" s="78">
        <f t="shared" si="22"/>
        <v>100</v>
      </c>
      <c r="BV54" s="78">
        <f>IFERROR(VLOOKUP($B54,Китог!$A$3:$AL$68,BV$1,FALSE),"")</f>
        <v>0</v>
      </c>
      <c r="BW54" s="78">
        <f>IFERROR(VLOOKUP(BW$2&amp;"_"&amp;$B54,Лист4!$I$2:$M$141,5,FALSE),0)</f>
        <v>0</v>
      </c>
      <c r="BX54" s="78">
        <f t="shared" si="23"/>
        <v>0</v>
      </c>
      <c r="BY54" s="78">
        <f>IFERROR(VLOOKUP($B54,Китог!$A$3:$AL$68,BY$1,FALSE),"")</f>
        <v>0</v>
      </c>
      <c r="BZ54" s="78">
        <f>IFERROR(VLOOKUP(BZ$2&amp;"_"&amp;$B54,Лист4!$I$2:$M$141,5,FALSE),0)</f>
        <v>0</v>
      </c>
      <c r="CA54" s="78">
        <f t="shared" si="24"/>
        <v>0</v>
      </c>
      <c r="CB54" s="78">
        <f>IFERROR(VLOOKUP($B54,Китог!$A$3:$AL$68,CB$1,FALSE),"")</f>
        <v>0</v>
      </c>
      <c r="CC54" s="78">
        <f>IFERROR(VLOOKUP(CC$2&amp;"_"&amp;$B54,Лист4!$I$2:$M$141,5,FALSE),0)</f>
        <v>0</v>
      </c>
      <c r="CD54" s="78">
        <f t="shared" si="25"/>
        <v>0</v>
      </c>
      <c r="CE54" s="78">
        <f>IFERROR(VLOOKUP($B54,Китог!$A$3:$AL$68,CE$1,FALSE),"")</f>
        <v>0</v>
      </c>
      <c r="CF54" s="78">
        <f>IFERROR(VLOOKUP(CF$2&amp;"_"&amp;$B54,Лист4!$I$2:$M$141,5,FALSE),0)</f>
        <v>0</v>
      </c>
      <c r="CG54" s="78">
        <f t="shared" si="26"/>
        <v>0</v>
      </c>
      <c r="CH54" s="78">
        <f>IFERROR(VLOOKUP($B54,Китог!$A$3:$AL$68,CH$1,FALSE),"")</f>
        <v>0</v>
      </c>
      <c r="CI54" s="78">
        <f>IFERROR(VLOOKUP(CI$2&amp;"_"&amp;$B54,Лист4!$I$2:$M$141,5,FALSE),0)</f>
        <v>0</v>
      </c>
      <c r="CJ54" s="78">
        <f t="shared" si="27"/>
        <v>0</v>
      </c>
      <c r="CK54" s="78">
        <f>IFERROR(VLOOKUP($B54,Китог!$A$3:$AL$68,CK$1,FALSE),"")</f>
        <v>0</v>
      </c>
      <c r="CL54" s="78">
        <f>IFERROR(VLOOKUP(CL$2&amp;"_"&amp;$B54,Лист4!$I$2:$M$141,5,FALSE),0)</f>
        <v>0</v>
      </c>
      <c r="CM54" s="78">
        <f t="shared" si="28"/>
        <v>0</v>
      </c>
      <c r="CN54" s="78">
        <f>IFERROR(VLOOKUP($B54,Китог!$A$3:$AL$68,CN$1,FALSE),"")</f>
        <v>0</v>
      </c>
      <c r="CO54" s="78">
        <f>IFERROR(VLOOKUP(CO$2&amp;"_"&amp;$B54,Лист4!$I$2:$M$141,5,FALSE),0)</f>
        <v>0</v>
      </c>
      <c r="CP54" s="78">
        <f t="shared" si="29"/>
        <v>0</v>
      </c>
      <c r="CQ54" s="78">
        <f>IFERROR(VLOOKUP($B54,Китог!$A$3:$AL$68,CQ$1,FALSE),"")</f>
        <v>0</v>
      </c>
      <c r="CR54" s="78">
        <f>IFERROR(VLOOKUP(CR$2&amp;"_"&amp;$B54,Лист4!$I$2:$M$141,5,FALSE),0)</f>
        <v>0</v>
      </c>
      <c r="CS54" s="78">
        <f t="shared" si="30"/>
        <v>0</v>
      </c>
      <c r="CT54" s="78">
        <f>IFERROR(VLOOKUP($B54,Китог!$A$3:$AL$68,CT$1,FALSE),"")</f>
        <v>0</v>
      </c>
      <c r="CU54" s="78">
        <f>IFERROR(VLOOKUP(CU$2&amp;"_"&amp;$B54,Лист4!$I$2:$M$141,5,FALSE),0)</f>
        <v>0</v>
      </c>
      <c r="CV54" s="78">
        <f t="shared" si="31"/>
        <v>0</v>
      </c>
      <c r="CW54" s="78">
        <f>IFERROR(VLOOKUP($B54,Китог!$A$3:$AL$68,CW$1,FALSE),"")</f>
        <v>0</v>
      </c>
      <c r="CX54" s="78">
        <f>IFERROR(VLOOKUP(CX$2&amp;"_"&amp;$B54,Лист4!$I$2:$M$141,5,FALSE),0)</f>
        <v>0</v>
      </c>
      <c r="CY54" s="78">
        <f t="shared" si="32"/>
        <v>0</v>
      </c>
      <c r="CZ54" s="78">
        <f>IFERROR(VLOOKUP($B54,Китог!$A$3:$AL$68,CZ$1,FALSE),"")</f>
        <v>0</v>
      </c>
      <c r="DA54" s="78">
        <f>IFERROR(VLOOKUP(DA$2&amp;"_"&amp;$B54,Лист4!$I$2:$M$141,5,FALSE),0)</f>
        <v>0</v>
      </c>
      <c r="DB54" s="78">
        <f t="shared" si="33"/>
        <v>0</v>
      </c>
      <c r="DC54" s="78">
        <f>IFERROR(VLOOKUP($B54,Китог!$A$3:$AL$68,DC$1,FALSE),"")</f>
        <v>0</v>
      </c>
      <c r="DD54" s="78">
        <f>IFERROR(VLOOKUP(DD$2&amp;"_"&amp;$B54,Лист4!$I$2:$M$141,5,FALSE),0)</f>
        <v>0</v>
      </c>
      <c r="DE54" s="78">
        <f t="shared" si="34"/>
        <v>0</v>
      </c>
      <c r="DF54" s="111">
        <f t="shared" si="38"/>
        <v>100</v>
      </c>
      <c r="DG54" s="111"/>
      <c r="DH54" s="111"/>
    </row>
    <row r="55" spans="1:112" s="84" customFormat="1" ht="45" customHeight="1" x14ac:dyDescent="0.25">
      <c r="A55" s="84" t="s">
        <v>207</v>
      </c>
      <c r="B55" s="84">
        <v>47</v>
      </c>
      <c r="C55" s="83">
        <v>47</v>
      </c>
      <c r="D55" s="80" t="s">
        <v>573</v>
      </c>
      <c r="E55" s="78">
        <v>0</v>
      </c>
      <c r="F55" s="78">
        <f>IFERROR(VLOOKUP(F$2&amp;"_"&amp;$B55,Лист4!$I$2:$M$141,5,FALSE),0)</f>
        <v>0</v>
      </c>
      <c r="G55" s="78">
        <f t="shared" si="36"/>
        <v>0</v>
      </c>
      <c r="H55" s="89">
        <f>IFERROR(VLOOKUP($B55,Китог!$A$3:$AL$68,H$1,FALSE),"")</f>
        <v>0</v>
      </c>
      <c r="I55" s="89">
        <f>IFERROR(VLOOKUP(I$2&amp;"_"&amp;$B55,Лист4!$I$2:$M$141,5,FALSE),0)</f>
        <v>0</v>
      </c>
      <c r="J55" s="78">
        <f t="shared" si="1"/>
        <v>0</v>
      </c>
      <c r="K55" s="89">
        <f>IFERROR(VLOOKUP($B55,Китог!$A$3:$AL$68,K$1,FALSE),"")</f>
        <v>0</v>
      </c>
      <c r="L55" s="89">
        <f>IFERROR(VLOOKUP(L$2&amp;"_"&amp;$B55,Лист4!$I$2:$M$141,5,FALSE),0)</f>
        <v>0</v>
      </c>
      <c r="M55" s="78">
        <f t="shared" si="2"/>
        <v>0</v>
      </c>
      <c r="N55" s="89">
        <f>IFERROR(VLOOKUP($B55,Китог!$A$3:$AL$68,N$1,FALSE),"")</f>
        <v>0</v>
      </c>
      <c r="O55" s="89">
        <f>IFERROR(VLOOKUP(O$2&amp;"_"&amp;$B55,Лист4!$I$2:$M$141,5,FALSE),0)</f>
        <v>0</v>
      </c>
      <c r="P55" s="78">
        <f t="shared" si="3"/>
        <v>0</v>
      </c>
      <c r="Q55" s="78">
        <v>0</v>
      </c>
      <c r="R55" s="89">
        <f>IFERROR(VLOOKUP(R$2&amp;"_"&amp;$B55,Лист4!$I$2:$M$141,5,FALSE),0)</f>
        <v>0</v>
      </c>
      <c r="S55" s="78">
        <f t="shared" si="37"/>
        <v>0</v>
      </c>
      <c r="T55" s="89">
        <f>IFERROR(VLOOKUP($B55,Китог!$A$3:$AL$68,T$1,FALSE),"")</f>
        <v>0</v>
      </c>
      <c r="U55" s="89">
        <f>IFERROR(VLOOKUP(U$2&amp;"_"&amp;$B55,Лист4!$I$2:$M$141,5,FALSE),0)</f>
        <v>0</v>
      </c>
      <c r="V55" s="78">
        <f t="shared" si="5"/>
        <v>0</v>
      </c>
      <c r="W55" s="89">
        <f>IFERROR(VLOOKUP($B55,Китог!$A$3:$AL$68,W$1,FALSE),"")</f>
        <v>0</v>
      </c>
      <c r="X55" s="89">
        <f>IFERROR(VLOOKUP(X$2&amp;"_"&amp;$B55,Лист4!$I$2:$M$141,5,FALSE),0)</f>
        <v>0</v>
      </c>
      <c r="Y55" s="78">
        <f t="shared" si="6"/>
        <v>0</v>
      </c>
      <c r="Z55" s="89">
        <f>IFERROR(VLOOKUP($B55,Китог!$A$3:$AL$68,Z$1,FALSE),"")</f>
        <v>0</v>
      </c>
      <c r="AA55" s="89">
        <f>IFERROR(VLOOKUP(AA$2&amp;"_"&amp;$B55,Лист4!$I$2:$M$141,5,FALSE),0)</f>
        <v>0</v>
      </c>
      <c r="AB55" s="78">
        <f t="shared" si="7"/>
        <v>0</v>
      </c>
      <c r="AC55" s="89">
        <f>IFERROR(VLOOKUP($B55,Китог!$A$3:$AL$68,AC$1,FALSE),"")</f>
        <v>0</v>
      </c>
      <c r="AD55" s="89">
        <f>IFERROR(VLOOKUP(AD$2&amp;"_"&amp;$B55,Лист4!$I$2:$M$141,5,FALSE),0)</f>
        <v>0</v>
      </c>
      <c r="AE55" s="78">
        <f t="shared" si="8"/>
        <v>0</v>
      </c>
      <c r="AF55" s="89">
        <f>IFERROR(VLOOKUP($B55,Китог!$A$3:$AL$68,AF$1,FALSE),"")</f>
        <v>0</v>
      </c>
      <c r="AG55" s="89">
        <f>IFERROR(VLOOKUP(AG$2&amp;"_"&amp;$B55,Лист4!$I$2:$M$141,5,FALSE),0)</f>
        <v>0</v>
      </c>
      <c r="AH55" s="78">
        <f t="shared" si="9"/>
        <v>0</v>
      </c>
      <c r="AI55" s="89">
        <f>IFERROR(VLOOKUP($B55,Китог!$A$3:$AL$68,AI$1,FALSE),"")</f>
        <v>0</v>
      </c>
      <c r="AJ55" s="89">
        <f>IFERROR(VLOOKUP(AJ$2&amp;"_"&amp;$B55,Лист4!$I$2:$M$141,5,FALSE),0)</f>
        <v>0</v>
      </c>
      <c r="AK55" s="78">
        <f t="shared" si="10"/>
        <v>0</v>
      </c>
      <c r="AL55" s="89">
        <f>IFERROR(VLOOKUP($B55,Китог!$A$3:$AL$68,AL$1,FALSE),"")</f>
        <v>0</v>
      </c>
      <c r="AM55" s="89">
        <f>IFERROR(VLOOKUP(AM$2&amp;"_"&amp;$B55,Лист4!$I$2:$M$141,5,FALSE),0)</f>
        <v>0</v>
      </c>
      <c r="AN55" s="78">
        <f t="shared" si="11"/>
        <v>0</v>
      </c>
      <c r="AO55" s="89">
        <f>IFERROR(VLOOKUP($B55,Китог!$A$3:$AL$68,AO$1,FALSE),"")</f>
        <v>0</v>
      </c>
      <c r="AP55" s="89">
        <f>IFERROR(VLOOKUP(AP$2&amp;"_"&amp;$B55,Лист4!$I$2:$M$141,5,FALSE),0)</f>
        <v>0</v>
      </c>
      <c r="AQ55" s="78">
        <f t="shared" si="12"/>
        <v>0</v>
      </c>
      <c r="AR55" s="89">
        <f>IFERROR(VLOOKUP($B55,Китог!$A$3:$AL$68,AR$1,FALSE),"")</f>
        <v>0</v>
      </c>
      <c r="AS55" s="89">
        <f>IFERROR(VLOOKUP(AS$2&amp;"_"&amp;$B55,Лист4!$I$2:$M$141,5,FALSE),0)</f>
        <v>0</v>
      </c>
      <c r="AT55" s="78">
        <f t="shared" si="13"/>
        <v>0</v>
      </c>
      <c r="AU55" s="89">
        <f>IFERROR(VLOOKUP($B55,Китог!$A$3:$AL$68,AU$1,FALSE),"")</f>
        <v>0</v>
      </c>
      <c r="AV55" s="89">
        <f>IFERROR(VLOOKUP(AV$2&amp;"_"&amp;$B55,Лист4!$I$2:$M$141,5,FALSE),0)</f>
        <v>0</v>
      </c>
      <c r="AW55" s="78">
        <f t="shared" si="14"/>
        <v>0</v>
      </c>
      <c r="AX55" s="89">
        <v>0</v>
      </c>
      <c r="AY55" s="89">
        <f>IFERROR(VLOOKUP(AY$2&amp;"_"&amp;$B55,Лист4!$I$2:$M$141,5,FALSE),0)</f>
        <v>0</v>
      </c>
      <c r="AZ55" s="78">
        <f t="shared" si="15"/>
        <v>0</v>
      </c>
      <c r="BA55" s="89">
        <f>IFERROR(VLOOKUP($B55,Китог!$A$3:$AL$68,BA$1,FALSE),"")</f>
        <v>0</v>
      </c>
      <c r="BB55" s="89">
        <f>IFERROR(VLOOKUP(BB$2&amp;"_"&amp;$B55,Лист4!$I$2:$M$141,5,FALSE),0)</f>
        <v>0</v>
      </c>
      <c r="BC55" s="78">
        <f t="shared" si="16"/>
        <v>0</v>
      </c>
      <c r="BD55" s="89">
        <f>IFERROR(VLOOKUP($B55,Китог!$A$3:$AL$68,BD$1,FALSE),"")</f>
        <v>0</v>
      </c>
      <c r="BE55" s="89">
        <f>IFERROR(VLOOKUP(BE$2&amp;"_"&amp;$B55,Лист4!$I$2:$M$141,5,FALSE),0)</f>
        <v>0</v>
      </c>
      <c r="BF55" s="78">
        <f t="shared" si="17"/>
        <v>0</v>
      </c>
      <c r="BG55" s="89">
        <f>IFERROR(VLOOKUP($B55,Китог!$A$3:$AL$68,BG$1,FALSE),"")</f>
        <v>0</v>
      </c>
      <c r="BH55" s="89">
        <f>IFERROR(VLOOKUP(BH$2&amp;"_"&amp;$B55,Лист4!$I$2:$M$141,5,FALSE),0)</f>
        <v>0</v>
      </c>
      <c r="BI55" s="78">
        <f t="shared" si="18"/>
        <v>0</v>
      </c>
      <c r="BJ55" s="89">
        <f>IFERROR(VLOOKUP($B55,Китог!$A$3:$AL$68,BJ$1,FALSE),"")</f>
        <v>0</v>
      </c>
      <c r="BK55" s="89">
        <f>IFERROR(VLOOKUP(BK$2&amp;"_"&amp;$B55,Лист4!$I$2:$M$141,5,FALSE),0)</f>
        <v>0</v>
      </c>
      <c r="BL55" s="78">
        <f t="shared" si="19"/>
        <v>0</v>
      </c>
      <c r="BM55" s="89">
        <f>IFERROR(VLOOKUP($B55,Китог!$A$3:$AL$68,BM$1,FALSE),"")</f>
        <v>0</v>
      </c>
      <c r="BN55" s="89">
        <f>IFERROR(VLOOKUP(BN$2&amp;"_"&amp;$B55,Лист4!$I$2:$M$141,5,FALSE),0)</f>
        <v>0</v>
      </c>
      <c r="BO55" s="78">
        <f t="shared" si="20"/>
        <v>0</v>
      </c>
      <c r="BP55" s="89">
        <v>1</v>
      </c>
      <c r="BQ55" s="89">
        <f>IFERROR(VLOOKUP(BQ$2&amp;"_"&amp;$B55,Лист4!$I$2:$M$141,5,FALSE),0)</f>
        <v>0</v>
      </c>
      <c r="BR55" s="78">
        <f t="shared" si="21"/>
        <v>100</v>
      </c>
      <c r="BS55" s="89">
        <f>IFERROR(VLOOKUP($B55,Китог!$A$3:$AL$68,BS$1,FALSE),"")</f>
        <v>0</v>
      </c>
      <c r="BT55" s="89">
        <f>IFERROR(VLOOKUP(BT$2&amp;"_"&amp;$B55,Лист4!$I$2:$M$141,5,FALSE),0)</f>
        <v>0</v>
      </c>
      <c r="BU55" s="78">
        <f t="shared" si="22"/>
        <v>0</v>
      </c>
      <c r="BV55" s="89">
        <v>0</v>
      </c>
      <c r="BW55" s="89">
        <f>IFERROR(VLOOKUP(BW$2&amp;"_"&amp;$B55,Лист4!$I$2:$M$141,5,FALSE),0)</f>
        <v>0</v>
      </c>
      <c r="BX55" s="78">
        <f t="shared" si="23"/>
        <v>0</v>
      </c>
      <c r="BY55" s="89">
        <f>IFERROR(VLOOKUP($B55,Китог!$A$3:$AL$68,BY$1,FALSE),"")</f>
        <v>0</v>
      </c>
      <c r="BZ55" s="89">
        <f>IFERROR(VLOOKUP(BZ$2&amp;"_"&amp;$B55,Лист4!$I$2:$M$141,5,FALSE),0)</f>
        <v>0</v>
      </c>
      <c r="CA55" s="78">
        <f t="shared" si="24"/>
        <v>0</v>
      </c>
      <c r="CB55" s="89">
        <f>IFERROR(VLOOKUP($B55,Китог!$A$3:$AL$68,CB$1,FALSE),"")</f>
        <v>0</v>
      </c>
      <c r="CC55" s="89">
        <f>IFERROR(VLOOKUP(CC$2&amp;"_"&amp;$B55,Лист4!$I$2:$M$141,5,FALSE),0)</f>
        <v>0</v>
      </c>
      <c r="CD55" s="78">
        <f t="shared" si="25"/>
        <v>0</v>
      </c>
      <c r="CE55" s="89">
        <f>IFERROR(VLOOKUP($B55,Китог!$A$3:$AL$68,CE$1,FALSE),"")</f>
        <v>0</v>
      </c>
      <c r="CF55" s="89">
        <f>IFERROR(VLOOKUP(CF$2&amp;"_"&amp;$B55,Лист4!$I$2:$M$141,5,FALSE),0)</f>
        <v>0</v>
      </c>
      <c r="CG55" s="78">
        <f t="shared" si="26"/>
        <v>0</v>
      </c>
      <c r="CH55" s="89">
        <f>IFERROR(VLOOKUP($B55,Китог!$A$3:$AL$68,CH$1,FALSE),"")</f>
        <v>0</v>
      </c>
      <c r="CI55" s="89">
        <f>IFERROR(VLOOKUP(CI$2&amp;"_"&amp;$B55,Лист4!$I$2:$M$141,5,FALSE),0)</f>
        <v>0</v>
      </c>
      <c r="CJ55" s="78">
        <f t="shared" si="27"/>
        <v>0</v>
      </c>
      <c r="CK55" s="89">
        <f>IFERROR(VLOOKUP($B55,Китог!$A$3:$AL$68,CK$1,FALSE),"")</f>
        <v>0</v>
      </c>
      <c r="CL55" s="89">
        <f>IFERROR(VLOOKUP(CL$2&amp;"_"&amp;$B55,Лист4!$I$2:$M$141,5,FALSE),0)</f>
        <v>0</v>
      </c>
      <c r="CM55" s="78">
        <f t="shared" si="28"/>
        <v>0</v>
      </c>
      <c r="CN55" s="89">
        <f>IFERROR(VLOOKUP($B55,Китог!$A$3:$AL$68,CN$1,FALSE),"")</f>
        <v>0</v>
      </c>
      <c r="CO55" s="89">
        <f>IFERROR(VLOOKUP(CO$2&amp;"_"&amp;$B55,Лист4!$I$2:$M$141,5,FALSE),0)</f>
        <v>0</v>
      </c>
      <c r="CP55" s="78">
        <f t="shared" si="29"/>
        <v>0</v>
      </c>
      <c r="CQ55" s="89">
        <f>IFERROR(VLOOKUP($B55,Китог!$A$3:$AL$68,CQ$1,FALSE),"")</f>
        <v>0</v>
      </c>
      <c r="CR55" s="89">
        <f>IFERROR(VLOOKUP(CR$2&amp;"_"&amp;$B55,Лист4!$I$2:$M$141,5,FALSE),0)</f>
        <v>0</v>
      </c>
      <c r="CS55" s="78">
        <f t="shared" si="30"/>
        <v>0</v>
      </c>
      <c r="CT55" s="89">
        <f>IFERROR(VLOOKUP($B55,Китог!$A$3:$AL$68,CT$1,FALSE),"")</f>
        <v>0</v>
      </c>
      <c r="CU55" s="89">
        <f>IFERROR(VLOOKUP(CU$2&amp;"_"&amp;$B55,Лист4!$I$2:$M$141,5,FALSE),0)</f>
        <v>0</v>
      </c>
      <c r="CV55" s="78">
        <f t="shared" si="31"/>
        <v>0</v>
      </c>
      <c r="CW55" s="89">
        <f>IFERROR(VLOOKUP($B55,Китог!$A$3:$AL$68,CW$1,FALSE),"")</f>
        <v>0</v>
      </c>
      <c r="CX55" s="89">
        <f>IFERROR(VLOOKUP(CX$2&amp;"_"&amp;$B55,Лист4!$I$2:$M$141,5,FALSE),0)</f>
        <v>0</v>
      </c>
      <c r="CY55" s="78">
        <f t="shared" si="32"/>
        <v>0</v>
      </c>
      <c r="CZ55" s="89">
        <f>IFERROR(VLOOKUP($B55,Китог!$A$3:$AL$68,CZ$1,FALSE),"")</f>
        <v>0</v>
      </c>
      <c r="DA55" s="89">
        <f>IFERROR(VLOOKUP(DA$2&amp;"_"&amp;$B55,Лист4!$I$2:$M$141,5,FALSE),0)</f>
        <v>0</v>
      </c>
      <c r="DB55" s="78">
        <f t="shared" si="33"/>
        <v>0</v>
      </c>
      <c r="DC55" s="89">
        <f>IFERROR(VLOOKUP($B55,Китог!$A$3:$AL$68,DC$1,FALSE),"")</f>
        <v>0</v>
      </c>
      <c r="DD55" s="89">
        <f>IFERROR(VLOOKUP(DD$2&amp;"_"&amp;$B55,Лист4!$I$2:$M$141,5,FALSE),0)</f>
        <v>0</v>
      </c>
      <c r="DE55" s="78">
        <f t="shared" si="34"/>
        <v>0</v>
      </c>
      <c r="DF55" s="111">
        <f t="shared" si="38"/>
        <v>100</v>
      </c>
      <c r="DG55" s="111"/>
      <c r="DH55" s="111"/>
    </row>
    <row r="56" spans="1:112" s="84" customFormat="1" ht="30" customHeight="1" x14ac:dyDescent="0.25">
      <c r="A56" s="84" t="s">
        <v>207</v>
      </c>
      <c r="B56" s="84">
        <v>48</v>
      </c>
      <c r="C56" s="83">
        <v>48</v>
      </c>
      <c r="D56" s="80" t="s">
        <v>506</v>
      </c>
      <c r="E56" s="78">
        <v>0</v>
      </c>
      <c r="F56" s="78">
        <f>IFERROR(VLOOKUP(F$2&amp;"_"&amp;$B56,Лист4!$I$2:$M$141,5,FALSE),0)</f>
        <v>0</v>
      </c>
      <c r="G56" s="78">
        <f t="shared" si="36"/>
        <v>0</v>
      </c>
      <c r="H56" s="89">
        <f>IFERROR(VLOOKUP($B56,Китог!$A$3:$AL$68,H$1,FALSE),"")</f>
        <v>0</v>
      </c>
      <c r="I56" s="89">
        <f>IFERROR(VLOOKUP(I$2&amp;"_"&amp;$B56,Лист4!$I$2:$M$141,5,FALSE),0)</f>
        <v>0</v>
      </c>
      <c r="J56" s="78">
        <f t="shared" si="1"/>
        <v>0</v>
      </c>
      <c r="K56" s="89">
        <f>IFERROR(VLOOKUP($B56,Китог!$A$3:$AL$68,K$1,FALSE),"")</f>
        <v>0</v>
      </c>
      <c r="L56" s="89">
        <f>IFERROR(VLOOKUP(L$2&amp;"_"&amp;$B56,Лист4!$I$2:$M$141,5,FALSE),0)</f>
        <v>0</v>
      </c>
      <c r="M56" s="78">
        <f t="shared" si="2"/>
        <v>0</v>
      </c>
      <c r="N56" s="89">
        <f>IFERROR(VLOOKUP($B56,Китог!$A$3:$AL$68,N$1,FALSE),"")</f>
        <v>0</v>
      </c>
      <c r="O56" s="89">
        <f>IFERROR(VLOOKUP(O$2&amp;"_"&amp;$B56,Лист4!$I$2:$M$141,5,FALSE),0)</f>
        <v>0</v>
      </c>
      <c r="P56" s="78">
        <f t="shared" si="3"/>
        <v>0</v>
      </c>
      <c r="Q56" s="78">
        <v>0</v>
      </c>
      <c r="R56" s="89">
        <f>IFERROR(VLOOKUP(R$2&amp;"_"&amp;$B56,Лист4!$I$2:$M$141,5,FALSE),0)</f>
        <v>0</v>
      </c>
      <c r="S56" s="78">
        <f t="shared" si="37"/>
        <v>0</v>
      </c>
      <c r="T56" s="89">
        <f>IFERROR(VLOOKUP($B56,Китог!$A$3:$AL$68,T$1,FALSE),"")</f>
        <v>0</v>
      </c>
      <c r="U56" s="89">
        <f>IFERROR(VLOOKUP(U$2&amp;"_"&amp;$B56,Лист4!$I$2:$M$141,5,FALSE),0)</f>
        <v>0</v>
      </c>
      <c r="V56" s="78">
        <f t="shared" si="5"/>
        <v>0</v>
      </c>
      <c r="W56" s="89">
        <f>IFERROR(VLOOKUP($B56,Китог!$A$3:$AL$68,W$1,FALSE),"")</f>
        <v>0</v>
      </c>
      <c r="X56" s="89">
        <f>IFERROR(VLOOKUP(X$2&amp;"_"&amp;$B56,Лист4!$I$2:$M$141,5,FALSE),0)</f>
        <v>0</v>
      </c>
      <c r="Y56" s="78">
        <f t="shared" si="6"/>
        <v>0</v>
      </c>
      <c r="Z56" s="89">
        <f>IFERROR(VLOOKUP($B56,Китог!$A$3:$AL$68,Z$1,FALSE),"")</f>
        <v>0</v>
      </c>
      <c r="AA56" s="89">
        <f>IFERROR(VLOOKUP(AA$2&amp;"_"&amp;$B56,Лист4!$I$2:$M$141,5,FALSE),0)</f>
        <v>0</v>
      </c>
      <c r="AB56" s="78">
        <f t="shared" si="7"/>
        <v>0</v>
      </c>
      <c r="AC56" s="89">
        <f>IFERROR(VLOOKUP($B56,Китог!$A$3:$AL$68,AC$1,FALSE),"")</f>
        <v>0</v>
      </c>
      <c r="AD56" s="89">
        <f>IFERROR(VLOOKUP(AD$2&amp;"_"&amp;$B56,Лист4!$I$2:$M$141,5,FALSE),0)</f>
        <v>0</v>
      </c>
      <c r="AE56" s="78">
        <f t="shared" si="8"/>
        <v>0</v>
      </c>
      <c r="AF56" s="89">
        <f>IFERROR(VLOOKUP($B56,Китог!$A$3:$AL$68,AF$1,FALSE),"")</f>
        <v>0</v>
      </c>
      <c r="AG56" s="89">
        <f>IFERROR(VLOOKUP(AG$2&amp;"_"&amp;$B56,Лист4!$I$2:$M$141,5,FALSE),0)</f>
        <v>0</v>
      </c>
      <c r="AH56" s="78">
        <f t="shared" si="9"/>
        <v>0</v>
      </c>
      <c r="AI56" s="89">
        <f>IFERROR(VLOOKUP($B56,Китог!$A$3:$AL$68,AI$1,FALSE),"")</f>
        <v>0</v>
      </c>
      <c r="AJ56" s="89">
        <f>IFERROR(VLOOKUP(AJ$2&amp;"_"&amp;$B56,Лист4!$I$2:$M$141,5,FALSE),0)</f>
        <v>0</v>
      </c>
      <c r="AK56" s="78">
        <f t="shared" si="10"/>
        <v>0</v>
      </c>
      <c r="AL56" s="89">
        <f>IFERROR(VLOOKUP($B56,Китог!$A$3:$AL$68,AL$1,FALSE),"")</f>
        <v>0</v>
      </c>
      <c r="AM56" s="89">
        <f>IFERROR(VLOOKUP(AM$2&amp;"_"&amp;$B56,Лист4!$I$2:$M$141,5,FALSE),0)</f>
        <v>0</v>
      </c>
      <c r="AN56" s="78">
        <f t="shared" si="11"/>
        <v>0</v>
      </c>
      <c r="AO56" s="89">
        <f>IFERROR(VLOOKUP($B56,Китог!$A$3:$AL$68,AO$1,FALSE),"")</f>
        <v>0</v>
      </c>
      <c r="AP56" s="89">
        <f>IFERROR(VLOOKUP(AP$2&amp;"_"&amp;$B56,Лист4!$I$2:$M$141,5,FALSE),0)</f>
        <v>0</v>
      </c>
      <c r="AQ56" s="78">
        <f t="shared" si="12"/>
        <v>0</v>
      </c>
      <c r="AR56" s="89">
        <f>IFERROR(VLOOKUP($B56,Китог!$A$3:$AL$68,AR$1,FALSE),"")</f>
        <v>0</v>
      </c>
      <c r="AS56" s="89">
        <f>IFERROR(VLOOKUP(AS$2&amp;"_"&amp;$B56,Лист4!$I$2:$M$141,5,FALSE),0)</f>
        <v>0</v>
      </c>
      <c r="AT56" s="78">
        <f t="shared" si="13"/>
        <v>0</v>
      </c>
      <c r="AU56" s="89">
        <v>1</v>
      </c>
      <c r="AV56" s="89">
        <v>0</v>
      </c>
      <c r="AW56" s="78">
        <f t="shared" si="14"/>
        <v>100</v>
      </c>
      <c r="AX56" s="89">
        <v>1</v>
      </c>
      <c r="AY56" s="89">
        <f>IFERROR(VLOOKUP(AY$2&amp;"_"&amp;$B56,Лист4!$I$2:$M$141,5,FALSE),0)</f>
        <v>0</v>
      </c>
      <c r="AZ56" s="78">
        <f t="shared" si="15"/>
        <v>100</v>
      </c>
      <c r="BA56" s="89">
        <v>1</v>
      </c>
      <c r="BB56" s="89">
        <f>IFERROR(VLOOKUP(BB$2&amp;"_"&amp;$B56,Лист4!$I$2:$M$141,5,FALSE),0)</f>
        <v>0</v>
      </c>
      <c r="BC56" s="78">
        <f t="shared" si="16"/>
        <v>100</v>
      </c>
      <c r="BD56" s="89">
        <f>IFERROR(VLOOKUP($B56,Китог!$A$3:$AL$68,BD$1,FALSE),"")</f>
        <v>0</v>
      </c>
      <c r="BE56" s="89">
        <f>IFERROR(VLOOKUP(BE$2&amp;"_"&amp;$B56,Лист4!$I$2:$M$141,5,FALSE),0)</f>
        <v>0</v>
      </c>
      <c r="BF56" s="78">
        <f t="shared" si="17"/>
        <v>0</v>
      </c>
      <c r="BG56" s="90">
        <v>1</v>
      </c>
      <c r="BH56" s="89">
        <f>IFERROR(VLOOKUP(BH$2&amp;"_"&amp;$B56,Лист4!$I$2:$M$141,5,FALSE),0)</f>
        <v>0</v>
      </c>
      <c r="BI56" s="78">
        <f t="shared" si="18"/>
        <v>100</v>
      </c>
      <c r="BJ56" s="89">
        <v>1</v>
      </c>
      <c r="BK56" s="89">
        <f>IFERROR(VLOOKUP(BK$2&amp;"_"&amp;$B56,Лист4!$I$2:$M$141,5,FALSE),0)</f>
        <v>0</v>
      </c>
      <c r="BL56" s="78">
        <f t="shared" si="19"/>
        <v>100</v>
      </c>
      <c r="BM56" s="89">
        <f>IFERROR(VLOOKUP($B56,Китог!$A$3:$AL$68,BM$1,FALSE),"")</f>
        <v>0</v>
      </c>
      <c r="BN56" s="89">
        <f>IFERROR(VLOOKUP(BN$2&amp;"_"&amp;$B56,Лист4!$I$2:$M$141,5,FALSE),0)</f>
        <v>0</v>
      </c>
      <c r="BO56" s="78">
        <f t="shared" si="20"/>
        <v>0</v>
      </c>
      <c r="BP56" s="89">
        <v>1</v>
      </c>
      <c r="BQ56" s="89">
        <f>IFERROR(VLOOKUP(BQ$2&amp;"_"&amp;$B56,Лист4!$I$2:$M$141,5,FALSE),0)</f>
        <v>0</v>
      </c>
      <c r="BR56" s="78">
        <f t="shared" si="21"/>
        <v>100</v>
      </c>
      <c r="BS56" s="89">
        <v>1</v>
      </c>
      <c r="BT56" s="89">
        <f>IFERROR(VLOOKUP(BT$2&amp;"_"&amp;$B56,Лист4!$I$2:$M$141,5,FALSE),0)</f>
        <v>0</v>
      </c>
      <c r="BU56" s="78">
        <f t="shared" si="22"/>
        <v>100</v>
      </c>
      <c r="BV56" s="89">
        <v>1</v>
      </c>
      <c r="BW56" s="89">
        <f>IFERROR(VLOOKUP(BW$2&amp;"_"&amp;$B56,Лист4!$I$2:$M$141,5,FALSE),0)</f>
        <v>0</v>
      </c>
      <c r="BX56" s="78">
        <f t="shared" si="23"/>
        <v>100</v>
      </c>
      <c r="BY56" s="89">
        <v>1</v>
      </c>
      <c r="BZ56" s="89">
        <f>IFERROR(VLOOKUP(BZ$2&amp;"_"&amp;$B56,Лист4!$I$2:$M$141,5,FALSE),0)</f>
        <v>0</v>
      </c>
      <c r="CA56" s="78">
        <f t="shared" si="24"/>
        <v>100</v>
      </c>
      <c r="CB56" s="89">
        <v>1</v>
      </c>
      <c r="CC56" s="89">
        <f>IFERROR(VLOOKUP(CC$2&amp;"_"&amp;$B56,Лист4!$I$2:$M$141,5,FALSE),0)</f>
        <v>0</v>
      </c>
      <c r="CD56" s="78">
        <f t="shared" si="25"/>
        <v>100</v>
      </c>
      <c r="CE56" s="89">
        <v>1</v>
      </c>
      <c r="CF56" s="89">
        <f>IFERROR(VLOOKUP(CF$2&amp;"_"&amp;$B56,Лист4!$I$2:$M$141,5,FALSE),0)</f>
        <v>0</v>
      </c>
      <c r="CG56" s="78">
        <f t="shared" si="26"/>
        <v>100</v>
      </c>
      <c r="CH56" s="89">
        <f>IFERROR(VLOOKUP($B56,Китог!$A$3:$AL$68,CH$1,FALSE),"")</f>
        <v>0</v>
      </c>
      <c r="CI56" s="89">
        <f>IFERROR(VLOOKUP(CI$2&amp;"_"&amp;$B56,Лист4!$I$2:$M$141,5,FALSE),0)</f>
        <v>0</v>
      </c>
      <c r="CJ56" s="78">
        <f t="shared" si="27"/>
        <v>0</v>
      </c>
      <c r="CK56" s="89">
        <v>1</v>
      </c>
      <c r="CL56" s="89">
        <f>IFERROR(VLOOKUP(CL$2&amp;"_"&amp;$B56,Лист4!$I$2:$M$141,5,FALSE),0)</f>
        <v>0</v>
      </c>
      <c r="CM56" s="78">
        <f t="shared" si="28"/>
        <v>100</v>
      </c>
      <c r="CN56" s="89">
        <f>IFERROR(VLOOKUP($B56,Китог!$A$3:$AL$68,CN$1,FALSE),"")</f>
        <v>0</v>
      </c>
      <c r="CO56" s="89">
        <f>IFERROR(VLOOKUP(CO$2&amp;"_"&amp;$B56,Лист4!$I$2:$M$141,5,FALSE),0)</f>
        <v>0</v>
      </c>
      <c r="CP56" s="78">
        <f t="shared" si="29"/>
        <v>0</v>
      </c>
      <c r="CQ56" s="89">
        <f>IFERROR(VLOOKUP($B56,Китог!$A$3:$AL$68,CQ$1,FALSE),"")</f>
        <v>0</v>
      </c>
      <c r="CR56" s="89">
        <f>IFERROR(VLOOKUP(CR$2&amp;"_"&amp;$B56,Лист4!$I$2:$M$141,5,FALSE),0)</f>
        <v>0</v>
      </c>
      <c r="CS56" s="78">
        <f t="shared" si="30"/>
        <v>0</v>
      </c>
      <c r="CT56" s="89">
        <f>IFERROR(VLOOKUP($B56,Китог!$A$3:$AL$68,CT$1,FALSE),"")</f>
        <v>0</v>
      </c>
      <c r="CU56" s="89">
        <f>IFERROR(VLOOKUP(CU$2&amp;"_"&amp;$B56,Лист4!$I$2:$M$141,5,FALSE),0)</f>
        <v>0</v>
      </c>
      <c r="CV56" s="78">
        <f t="shared" si="31"/>
        <v>0</v>
      </c>
      <c r="CW56" s="89">
        <f>IFERROR(VLOOKUP($B56,Китог!$A$3:$AL$68,CW$1,FALSE),"")</f>
        <v>0</v>
      </c>
      <c r="CX56" s="89">
        <f>IFERROR(VLOOKUP(CX$2&amp;"_"&amp;$B56,Лист4!$I$2:$M$141,5,FALSE),0)</f>
        <v>0</v>
      </c>
      <c r="CY56" s="78">
        <f t="shared" si="32"/>
        <v>0</v>
      </c>
      <c r="CZ56" s="89">
        <f>IFERROR(VLOOKUP($B56,Китог!$A$3:$AL$68,CZ$1,FALSE),"")</f>
        <v>0</v>
      </c>
      <c r="DA56" s="89">
        <f>IFERROR(VLOOKUP(DA$2&amp;"_"&amp;$B56,Лист4!$I$2:$M$141,5,FALSE),0)</f>
        <v>0</v>
      </c>
      <c r="DB56" s="78">
        <f t="shared" si="33"/>
        <v>0</v>
      </c>
      <c r="DC56" s="89">
        <f>IFERROR(VLOOKUP($B56,Китог!$A$3:$AL$68,DC$1,FALSE),"")</f>
        <v>0</v>
      </c>
      <c r="DD56" s="89">
        <f>IFERROR(VLOOKUP(DD$2&amp;"_"&amp;$B56,Лист4!$I$2:$M$141,5,FALSE),0)</f>
        <v>0</v>
      </c>
      <c r="DE56" s="78">
        <f t="shared" si="34"/>
        <v>0</v>
      </c>
      <c r="DF56" s="111">
        <f t="shared" si="38"/>
        <v>100</v>
      </c>
      <c r="DG56" s="111"/>
      <c r="DH56" s="111"/>
    </row>
    <row r="57" spans="1:112" s="84" customFormat="1" ht="30" customHeight="1" x14ac:dyDescent="0.25">
      <c r="A57" s="84" t="s">
        <v>208</v>
      </c>
      <c r="B57" s="75">
        <v>49</v>
      </c>
      <c r="C57" s="83">
        <v>49</v>
      </c>
      <c r="D57" s="80" t="s">
        <v>507</v>
      </c>
      <c r="E57" s="78">
        <v>0</v>
      </c>
      <c r="F57" s="78">
        <f>IFERROR(VLOOKUP(F$2&amp;"_"&amp;$B57,Лист4!$I$2:$M$141,5,FALSE),0)</f>
        <v>0</v>
      </c>
      <c r="G57" s="78">
        <f t="shared" si="36"/>
        <v>0</v>
      </c>
      <c r="H57" s="78">
        <f>IFERROR(VLOOKUP($B57,Китог!$A$3:$AL$68,H$1,FALSE),"")</f>
        <v>0</v>
      </c>
      <c r="I57" s="78">
        <f>IFERROR(VLOOKUP(I$2&amp;"_"&amp;$B57,Лист4!$I$2:$M$141,5,FALSE),0)</f>
        <v>0</v>
      </c>
      <c r="J57" s="78">
        <f t="shared" si="1"/>
        <v>0</v>
      </c>
      <c r="K57" s="78">
        <f>IFERROR(VLOOKUP($B57,Китог!$A$3:$AL$68,K$1,FALSE),"")</f>
        <v>0</v>
      </c>
      <c r="L57" s="78">
        <f>IFERROR(VLOOKUP(L$2&amp;"_"&amp;$B57,Лист4!$I$2:$M$141,5,FALSE),0)</f>
        <v>0</v>
      </c>
      <c r="M57" s="78">
        <f t="shared" si="2"/>
        <v>0</v>
      </c>
      <c r="N57" s="78">
        <f>IFERROR(VLOOKUP($B57,Китог!$A$3:$AL$68,N$1,FALSE),"")</f>
        <v>0</v>
      </c>
      <c r="O57" s="78">
        <f>IFERROR(VLOOKUP(O$2&amp;"_"&amp;$B57,Лист4!$I$2:$M$141,5,FALSE),0)</f>
        <v>0</v>
      </c>
      <c r="P57" s="78">
        <f t="shared" si="3"/>
        <v>0</v>
      </c>
      <c r="Q57" s="78">
        <v>0</v>
      </c>
      <c r="R57" s="78">
        <f>IFERROR(VLOOKUP(R$2&amp;"_"&amp;$B57,Лист4!$I$2:$M$141,5,FALSE),0)</f>
        <v>0</v>
      </c>
      <c r="S57" s="78">
        <f t="shared" si="37"/>
        <v>0</v>
      </c>
      <c r="T57" s="78">
        <f>IFERROR(VLOOKUP($B57,Китог!$A$3:$AL$68,T$1,FALSE),"")</f>
        <v>0</v>
      </c>
      <c r="U57" s="78">
        <f>IFERROR(VLOOKUP(U$2&amp;"_"&amp;$B57,Лист4!$I$2:$M$141,5,FALSE),0)</f>
        <v>0</v>
      </c>
      <c r="V57" s="78">
        <f t="shared" si="5"/>
        <v>0</v>
      </c>
      <c r="W57" s="78">
        <f>IFERROR(VLOOKUP($B57,Китог!$A$3:$AL$68,W$1,FALSE),"")</f>
        <v>0</v>
      </c>
      <c r="X57" s="78">
        <f>IFERROR(VLOOKUP(X$2&amp;"_"&amp;$B57,Лист4!$I$2:$M$141,5,FALSE),0)</f>
        <v>0</v>
      </c>
      <c r="Y57" s="78">
        <f t="shared" si="6"/>
        <v>0</v>
      </c>
      <c r="Z57" s="78">
        <f>IFERROR(VLOOKUP($B57,Китог!$A$3:$AL$68,Z$1,FALSE),"")</f>
        <v>0</v>
      </c>
      <c r="AA57" s="78">
        <f>IFERROR(VLOOKUP(AA$2&amp;"_"&amp;$B57,Лист4!$I$2:$M$141,5,FALSE),0)</f>
        <v>0</v>
      </c>
      <c r="AB57" s="78">
        <f t="shared" si="7"/>
        <v>0</v>
      </c>
      <c r="AC57" s="78">
        <f>IFERROR(VLOOKUP($B57,Китог!$A$3:$AL$68,AC$1,FALSE),"")</f>
        <v>0</v>
      </c>
      <c r="AD57" s="78">
        <f>IFERROR(VLOOKUP(AD$2&amp;"_"&amp;$B57,Лист4!$I$2:$M$141,5,FALSE),0)</f>
        <v>0</v>
      </c>
      <c r="AE57" s="78">
        <f t="shared" si="8"/>
        <v>0</v>
      </c>
      <c r="AF57" s="78">
        <f>IFERROR(VLOOKUP($B57,Китог!$A$3:$AL$68,AF$1,FALSE),"")</f>
        <v>0</v>
      </c>
      <c r="AG57" s="78">
        <f>IFERROR(VLOOKUP(AG$2&amp;"_"&amp;$B57,Лист4!$I$2:$M$141,5,FALSE),0)</f>
        <v>0</v>
      </c>
      <c r="AH57" s="78">
        <f t="shared" si="9"/>
        <v>0</v>
      </c>
      <c r="AI57" s="78">
        <f>IFERROR(VLOOKUP($B57,Китог!$A$3:$AL$68,AI$1,FALSE),"")</f>
        <v>0</v>
      </c>
      <c r="AJ57" s="78">
        <f>IFERROR(VLOOKUP(AJ$2&amp;"_"&amp;$B57,Лист4!$I$2:$M$141,5,FALSE),0)</f>
        <v>0</v>
      </c>
      <c r="AK57" s="78">
        <f t="shared" si="10"/>
        <v>0</v>
      </c>
      <c r="AL57" s="78">
        <f>IFERROR(VLOOKUP($B57,Китог!$A$3:$AL$68,AL$1,FALSE),"")</f>
        <v>0</v>
      </c>
      <c r="AM57" s="78">
        <f>IFERROR(VLOOKUP(AM$2&amp;"_"&amp;$B57,Лист4!$I$2:$M$141,5,FALSE),0)</f>
        <v>0</v>
      </c>
      <c r="AN57" s="78">
        <f t="shared" si="11"/>
        <v>0</v>
      </c>
      <c r="AO57" s="78">
        <f>IFERROR(VLOOKUP($B57,Китог!$A$3:$AL$68,AO$1,FALSE),"")</f>
        <v>0</v>
      </c>
      <c r="AP57" s="78">
        <f>IFERROR(VLOOKUP(AP$2&amp;"_"&amp;$B57,Лист4!$I$2:$M$141,5,FALSE),0)</f>
        <v>0</v>
      </c>
      <c r="AQ57" s="78">
        <f t="shared" si="12"/>
        <v>0</v>
      </c>
      <c r="AR57" s="78">
        <f>IFERROR(VLOOKUP($B57,Китог!$A$3:$AL$68,AR$1,FALSE),"")</f>
        <v>0</v>
      </c>
      <c r="AS57" s="78">
        <f>IFERROR(VLOOKUP(AS$2&amp;"_"&amp;$B57,Лист4!$I$2:$M$141,5,FALSE),0)</f>
        <v>0</v>
      </c>
      <c r="AT57" s="78">
        <f t="shared" si="13"/>
        <v>0</v>
      </c>
      <c r="AU57" s="78">
        <f>IFERROR(VLOOKUP($B57,Китог!$A$3:$AL$68,AU$1,FALSE),"")</f>
        <v>0</v>
      </c>
      <c r="AV57" s="78">
        <f>IFERROR(VLOOKUP(AV$2&amp;"_"&amp;$B57,Лист4!$I$2:$M$141,5,FALSE),0)</f>
        <v>0</v>
      </c>
      <c r="AW57" s="78">
        <f t="shared" si="14"/>
        <v>0</v>
      </c>
      <c r="AX57" s="78">
        <v>0</v>
      </c>
      <c r="AY57" s="78">
        <f>IFERROR(VLOOKUP(AY$2&amp;"_"&amp;$B57,Лист4!$I$2:$M$141,5,FALSE),0)</f>
        <v>0</v>
      </c>
      <c r="AZ57" s="78">
        <f t="shared" si="15"/>
        <v>0</v>
      </c>
      <c r="BA57" s="78">
        <f>IFERROR(VLOOKUP($B57,Китог!$A$3:$AL$68,BA$1,FALSE),"")</f>
        <v>0</v>
      </c>
      <c r="BB57" s="78">
        <f>IFERROR(VLOOKUP(BB$2&amp;"_"&amp;$B57,Лист4!$I$2:$M$141,5,FALSE),0)</f>
        <v>0</v>
      </c>
      <c r="BC57" s="78">
        <f t="shared" si="16"/>
        <v>0</v>
      </c>
      <c r="BD57" s="78">
        <f>IFERROR(VLOOKUP($B57,Китог!$A$3:$AL$68,BD$1,FALSE),"")</f>
        <v>0</v>
      </c>
      <c r="BE57" s="78">
        <f>IFERROR(VLOOKUP(BE$2&amp;"_"&amp;$B57,Лист4!$I$2:$M$141,5,FALSE),0)</f>
        <v>0</v>
      </c>
      <c r="BF57" s="78">
        <f t="shared" si="17"/>
        <v>0</v>
      </c>
      <c r="BG57" s="78">
        <f>IFERROR(VLOOKUP($B57,Китог!$A$3:$AL$68,BG$1,FALSE),"")</f>
        <v>0</v>
      </c>
      <c r="BH57" s="78">
        <f>IFERROR(VLOOKUP(BH$2&amp;"_"&amp;$B57,Лист4!$I$2:$M$141,5,FALSE),0)</f>
        <v>0</v>
      </c>
      <c r="BI57" s="78">
        <f t="shared" si="18"/>
        <v>0</v>
      </c>
      <c r="BJ57" s="78">
        <f>IFERROR(VLOOKUP($B57,Китог!$A$3:$AL$68,BJ$1,FALSE),"")</f>
        <v>0</v>
      </c>
      <c r="BK57" s="78">
        <f>IFERROR(VLOOKUP(BK$2&amp;"_"&amp;$B57,Лист4!$I$2:$M$141,5,FALSE),0)</f>
        <v>0</v>
      </c>
      <c r="BL57" s="78">
        <f t="shared" si="19"/>
        <v>0</v>
      </c>
      <c r="BM57" s="78">
        <f>IFERROR(VLOOKUP($B57,Китог!$A$3:$AL$68,BM$1,FALSE),"")</f>
        <v>0</v>
      </c>
      <c r="BN57" s="78">
        <f>IFERROR(VLOOKUP(BN$2&amp;"_"&amp;$B57,Лист4!$I$2:$M$141,5,FALSE),0)</f>
        <v>0</v>
      </c>
      <c r="BO57" s="78">
        <f t="shared" si="20"/>
        <v>0</v>
      </c>
      <c r="BP57" s="78">
        <f>IFERROR(VLOOKUP($B57,Китог!$A$3:$AL$68,BP$1,FALSE),"")</f>
        <v>0</v>
      </c>
      <c r="BQ57" s="78">
        <f>IFERROR(VLOOKUP(BQ$2&amp;"_"&amp;$B57,Лист4!$I$2:$M$141,5,FALSE),0)</f>
        <v>0</v>
      </c>
      <c r="BR57" s="78">
        <f t="shared" si="21"/>
        <v>0</v>
      </c>
      <c r="BS57" s="78">
        <v>0</v>
      </c>
      <c r="BT57" s="78">
        <f>IFERROR(VLOOKUP(BT$2&amp;"_"&amp;$B57,Лист4!$I$2:$M$141,5,FALSE),0)</f>
        <v>0</v>
      </c>
      <c r="BU57" s="78">
        <f t="shared" si="22"/>
        <v>0</v>
      </c>
      <c r="BV57" s="78">
        <f>IFERROR(VLOOKUP($B57,Китог!$A$3:$AL$68,BV$1,FALSE),"")</f>
        <v>0</v>
      </c>
      <c r="BW57" s="78">
        <f>IFERROR(VLOOKUP(BW$2&amp;"_"&amp;$B57,Лист4!$I$2:$M$141,5,FALSE),0)</f>
        <v>0</v>
      </c>
      <c r="BX57" s="78">
        <f t="shared" si="23"/>
        <v>0</v>
      </c>
      <c r="BY57" s="78">
        <f>IFERROR(VLOOKUP($B57,Китог!$A$3:$AL$68,BY$1,FALSE),"")</f>
        <v>0</v>
      </c>
      <c r="BZ57" s="78">
        <f>IFERROR(VLOOKUP(BZ$2&amp;"_"&amp;$B57,Лист4!$I$2:$M$141,5,FALSE),0)</f>
        <v>0</v>
      </c>
      <c r="CA57" s="78">
        <f t="shared" si="24"/>
        <v>0</v>
      </c>
      <c r="CB57" s="78">
        <f>IFERROR(VLOOKUP($B57,Китог!$A$3:$AL$68,CB$1,FALSE),"")</f>
        <v>0</v>
      </c>
      <c r="CC57" s="78">
        <f>IFERROR(VLOOKUP(CC$2&amp;"_"&amp;$B57,Лист4!$I$2:$M$141,5,FALSE),0)</f>
        <v>0</v>
      </c>
      <c r="CD57" s="78">
        <f t="shared" si="25"/>
        <v>0</v>
      </c>
      <c r="CE57" s="78">
        <f>IFERROR(VLOOKUP($B57,Китог!$A$3:$AL$68,CE$1,FALSE),"")</f>
        <v>0</v>
      </c>
      <c r="CF57" s="78">
        <f>IFERROR(VLOOKUP(CF$2&amp;"_"&amp;$B57,Лист4!$I$2:$M$141,5,FALSE),0)</f>
        <v>0</v>
      </c>
      <c r="CG57" s="78">
        <f t="shared" si="26"/>
        <v>0</v>
      </c>
      <c r="CH57" s="78">
        <f>IFERROR(VLOOKUP($B57,Китог!$A$3:$AL$68,CH$1,FALSE),"")</f>
        <v>0</v>
      </c>
      <c r="CI57" s="78">
        <f>IFERROR(VLOOKUP(CI$2&amp;"_"&amp;$B57,Лист4!$I$2:$M$141,5,FALSE),0)</f>
        <v>0</v>
      </c>
      <c r="CJ57" s="78">
        <f t="shared" si="27"/>
        <v>0</v>
      </c>
      <c r="CK57" s="78">
        <f>IFERROR(VLOOKUP($B57,Китог!$A$3:$AL$68,CK$1,FALSE),"")</f>
        <v>0</v>
      </c>
      <c r="CL57" s="78">
        <f>IFERROR(VLOOKUP(CL$2&amp;"_"&amp;$B57,Лист4!$I$2:$M$141,5,FALSE),0)</f>
        <v>0</v>
      </c>
      <c r="CM57" s="78">
        <f t="shared" si="28"/>
        <v>0</v>
      </c>
      <c r="CN57" s="78">
        <f>IFERROR(VLOOKUP($B57,Китог!$A$3:$AL$68,CN$1,FALSE),"")</f>
        <v>0</v>
      </c>
      <c r="CO57" s="78">
        <f>IFERROR(VLOOKUP(CO$2&amp;"_"&amp;$B57,Лист4!$I$2:$M$141,5,FALSE),0)</f>
        <v>0</v>
      </c>
      <c r="CP57" s="78">
        <f t="shared" si="29"/>
        <v>0</v>
      </c>
      <c r="CQ57" s="78">
        <f>IFERROR(VLOOKUP($B57,Китог!$A$3:$AL$68,CQ$1,FALSE),"")</f>
        <v>0</v>
      </c>
      <c r="CR57" s="78">
        <f>IFERROR(VLOOKUP(CR$2&amp;"_"&amp;$B57,Лист4!$I$2:$M$141,5,FALSE),0)</f>
        <v>0</v>
      </c>
      <c r="CS57" s="78">
        <f t="shared" si="30"/>
        <v>0</v>
      </c>
      <c r="CT57" s="78">
        <f>IFERROR(VLOOKUP($B57,Китог!$A$3:$AL$68,CT$1,FALSE),"")</f>
        <v>0</v>
      </c>
      <c r="CU57" s="78">
        <f>IFERROR(VLOOKUP(CU$2&amp;"_"&amp;$B57,Лист4!$I$2:$M$141,5,FALSE),0)</f>
        <v>0</v>
      </c>
      <c r="CV57" s="78">
        <f t="shared" si="31"/>
        <v>0</v>
      </c>
      <c r="CW57" s="78">
        <f>IFERROR(VLOOKUP($B57,Китог!$A$3:$AL$68,CW$1,FALSE),"")</f>
        <v>0</v>
      </c>
      <c r="CX57" s="78">
        <f>IFERROR(VLOOKUP(CX$2&amp;"_"&amp;$B57,Лист4!$I$2:$M$141,5,FALSE),0)</f>
        <v>0</v>
      </c>
      <c r="CY57" s="78">
        <f t="shared" si="32"/>
        <v>0</v>
      </c>
      <c r="CZ57" s="78">
        <f>IFERROR(VLOOKUP($B57,Китог!$A$3:$AL$68,CZ$1,FALSE),"")</f>
        <v>0</v>
      </c>
      <c r="DA57" s="78">
        <f>IFERROR(VLOOKUP(DA$2&amp;"_"&amp;$B57,Лист4!$I$2:$M$141,5,FALSE),0)</f>
        <v>0</v>
      </c>
      <c r="DB57" s="78">
        <f t="shared" si="33"/>
        <v>0</v>
      </c>
      <c r="DC57" s="78">
        <v>1</v>
      </c>
      <c r="DD57" s="78">
        <f>IFERROR(VLOOKUP(DD$2&amp;"_"&amp;$B57,Лист4!$I$2:$M$141,5,FALSE),0)</f>
        <v>0</v>
      </c>
      <c r="DE57" s="78">
        <f t="shared" si="34"/>
        <v>100</v>
      </c>
      <c r="DF57" s="111">
        <f t="shared" si="38"/>
        <v>100</v>
      </c>
      <c r="DG57" s="111"/>
      <c r="DH57" s="111"/>
    </row>
    <row r="58" spans="1:112" s="84" customFormat="1" ht="15" customHeight="1" x14ac:dyDescent="0.25">
      <c r="A58" s="84" t="s">
        <v>208</v>
      </c>
      <c r="B58" s="84">
        <v>50</v>
      </c>
      <c r="C58" s="83">
        <v>50</v>
      </c>
      <c r="D58" s="80" t="s">
        <v>509</v>
      </c>
      <c r="E58" s="78">
        <v>0</v>
      </c>
      <c r="F58" s="78">
        <f>IFERROR(VLOOKUP(F$2&amp;"_"&amp;$B58,Лист4!$I$2:$M$141,5,FALSE),0)</f>
        <v>0</v>
      </c>
      <c r="G58" s="78">
        <f t="shared" si="36"/>
        <v>0</v>
      </c>
      <c r="H58" s="78">
        <f>IFERROR(VLOOKUP($B58,Китог!$A$3:$AL$68,H$1,FALSE),"")</f>
        <v>0</v>
      </c>
      <c r="I58" s="78">
        <f>IFERROR(VLOOKUP(I$2&amp;"_"&amp;$B58,Лист4!$I$2:$M$141,5,FALSE),0)</f>
        <v>0</v>
      </c>
      <c r="J58" s="78">
        <f t="shared" si="1"/>
        <v>0</v>
      </c>
      <c r="K58" s="78">
        <f>IFERROR(VLOOKUP($B58,Китог!$A$3:$AL$68,K$1,FALSE),"")</f>
        <v>0</v>
      </c>
      <c r="L58" s="78">
        <f>IFERROR(VLOOKUP(L$2&amp;"_"&amp;$B58,Лист4!$I$2:$M$141,5,FALSE),0)</f>
        <v>0</v>
      </c>
      <c r="M58" s="78">
        <f t="shared" si="2"/>
        <v>0</v>
      </c>
      <c r="N58" s="78">
        <f>IFERROR(VLOOKUP($B58,Китог!$A$3:$AL$68,N$1,FALSE),"")</f>
        <v>0</v>
      </c>
      <c r="O58" s="78">
        <f>IFERROR(VLOOKUP(O$2&amp;"_"&amp;$B58,Лист4!$I$2:$M$141,5,FALSE),0)</f>
        <v>0</v>
      </c>
      <c r="P58" s="78">
        <f t="shared" si="3"/>
        <v>0</v>
      </c>
      <c r="Q58" s="78">
        <v>0</v>
      </c>
      <c r="R58" s="78">
        <f>IFERROR(VLOOKUP(R$2&amp;"_"&amp;$B58,Лист4!$I$2:$M$141,5,FALSE),0)</f>
        <v>0</v>
      </c>
      <c r="S58" s="78">
        <f t="shared" si="37"/>
        <v>0</v>
      </c>
      <c r="T58" s="78">
        <f>IFERROR(VLOOKUP($B58,Китог!$A$3:$AL$68,T$1,FALSE),"")</f>
        <v>0</v>
      </c>
      <c r="U58" s="78">
        <f>IFERROR(VLOOKUP(U$2&amp;"_"&amp;$B58,Лист4!$I$2:$M$141,5,FALSE),0)</f>
        <v>0</v>
      </c>
      <c r="V58" s="78">
        <f t="shared" si="5"/>
        <v>0</v>
      </c>
      <c r="W58" s="78">
        <f>IFERROR(VLOOKUP($B58,Китог!$A$3:$AL$68,W$1,FALSE),"")</f>
        <v>0</v>
      </c>
      <c r="X58" s="78">
        <f>IFERROR(VLOOKUP(X$2&amp;"_"&amp;$B58,Лист4!$I$2:$M$141,5,FALSE),0)</f>
        <v>0</v>
      </c>
      <c r="Y58" s="78">
        <f t="shared" si="6"/>
        <v>0</v>
      </c>
      <c r="Z58" s="78">
        <f>IFERROR(VLOOKUP($B58,Китог!$A$3:$AL$68,Z$1,FALSE),"")</f>
        <v>0</v>
      </c>
      <c r="AA58" s="78">
        <f>IFERROR(VLOOKUP(AA$2&amp;"_"&amp;$B58,Лист4!$I$2:$M$141,5,FALSE),0)</f>
        <v>0</v>
      </c>
      <c r="AB58" s="78">
        <f t="shared" si="7"/>
        <v>0</v>
      </c>
      <c r="AC58" s="78">
        <f>IFERROR(VLOOKUP($B58,Китог!$A$3:$AL$68,AC$1,FALSE),"")</f>
        <v>0</v>
      </c>
      <c r="AD58" s="78">
        <f>IFERROR(VLOOKUP(AD$2&amp;"_"&amp;$B58,Лист4!$I$2:$M$141,5,FALSE),0)</f>
        <v>0</v>
      </c>
      <c r="AE58" s="78">
        <f t="shared" si="8"/>
        <v>0</v>
      </c>
      <c r="AF58" s="78">
        <f>IFERROR(VLOOKUP($B58,Китог!$A$3:$AL$68,AF$1,FALSE),"")</f>
        <v>0</v>
      </c>
      <c r="AG58" s="78">
        <f>IFERROR(VLOOKUP(AG$2&amp;"_"&amp;$B58,Лист4!$I$2:$M$141,5,FALSE),0)</f>
        <v>0</v>
      </c>
      <c r="AH58" s="78">
        <f t="shared" si="9"/>
        <v>0</v>
      </c>
      <c r="AI58" s="78">
        <f>IFERROR(VLOOKUP($B58,Китог!$A$3:$AL$68,AI$1,FALSE),"")</f>
        <v>0</v>
      </c>
      <c r="AJ58" s="78">
        <f>IFERROR(VLOOKUP(AJ$2&amp;"_"&amp;$B58,Лист4!$I$2:$M$141,5,FALSE),0)</f>
        <v>0</v>
      </c>
      <c r="AK58" s="78">
        <f t="shared" si="10"/>
        <v>0</v>
      </c>
      <c r="AL58" s="78">
        <f>IFERROR(VLOOKUP($B58,Китог!$A$3:$AL$68,AL$1,FALSE),"")</f>
        <v>0</v>
      </c>
      <c r="AM58" s="78">
        <f>IFERROR(VLOOKUP(AM$2&amp;"_"&amp;$B58,Лист4!$I$2:$M$141,5,FALSE),0)</f>
        <v>0</v>
      </c>
      <c r="AN58" s="78">
        <f t="shared" si="11"/>
        <v>0</v>
      </c>
      <c r="AO58" s="78">
        <f>IFERROR(VLOOKUP($B58,Китог!$A$3:$AL$68,AO$1,FALSE),"")</f>
        <v>0</v>
      </c>
      <c r="AP58" s="78">
        <f>IFERROR(VLOOKUP(AP$2&amp;"_"&amp;$B58,Лист4!$I$2:$M$141,5,FALSE),0)</f>
        <v>0</v>
      </c>
      <c r="AQ58" s="78">
        <f t="shared" si="12"/>
        <v>0</v>
      </c>
      <c r="AR58" s="78">
        <f>IFERROR(VLOOKUP($B58,Китог!$A$3:$AL$68,AR$1,FALSE),"")</f>
        <v>0</v>
      </c>
      <c r="AS58" s="78">
        <f>IFERROR(VLOOKUP(AS$2&amp;"_"&amp;$B58,Лист4!$I$2:$M$141,5,FALSE),0)</f>
        <v>0</v>
      </c>
      <c r="AT58" s="78">
        <f t="shared" si="13"/>
        <v>0</v>
      </c>
      <c r="AU58" s="78">
        <v>0</v>
      </c>
      <c r="AV58" s="78">
        <f>IFERROR(VLOOKUP(AV$2&amp;"_"&amp;$B58,Лист4!$I$2:$M$141,5,FALSE),0)</f>
        <v>0</v>
      </c>
      <c r="AW58" s="78">
        <f t="shared" si="14"/>
        <v>0</v>
      </c>
      <c r="AX58" s="78">
        <v>0</v>
      </c>
      <c r="AY58" s="78">
        <f>IFERROR(VLOOKUP(AY$2&amp;"_"&amp;$B58,Лист4!$I$2:$M$141,5,FALSE),0)</f>
        <v>0</v>
      </c>
      <c r="AZ58" s="78">
        <f t="shared" si="15"/>
        <v>0</v>
      </c>
      <c r="BA58" s="78">
        <f>IFERROR(VLOOKUP($B58,Китог!$A$3:$AL$68,BA$1,FALSE),"")</f>
        <v>0</v>
      </c>
      <c r="BB58" s="78">
        <f>IFERROR(VLOOKUP(BB$2&amp;"_"&amp;$B58,Лист4!$I$2:$M$141,5,FALSE),0)</f>
        <v>0</v>
      </c>
      <c r="BC58" s="78">
        <f t="shared" si="16"/>
        <v>0</v>
      </c>
      <c r="BD58" s="78">
        <f>IFERROR(VLOOKUP($B58,Китог!$A$3:$AL$68,BD$1,FALSE),"")</f>
        <v>0</v>
      </c>
      <c r="BE58" s="78">
        <f>IFERROR(VLOOKUP(BE$2&amp;"_"&amp;$B58,Лист4!$I$2:$M$141,5,FALSE),0)</f>
        <v>0</v>
      </c>
      <c r="BF58" s="78">
        <f t="shared" si="17"/>
        <v>0</v>
      </c>
      <c r="BG58" s="78">
        <f>IFERROR(VLOOKUP($B58,Китог!$A$3:$AL$68,BG$1,FALSE),"")</f>
        <v>0</v>
      </c>
      <c r="BH58" s="78">
        <f>IFERROR(VLOOKUP(BH$2&amp;"_"&amp;$B58,Лист4!$I$2:$M$141,5,FALSE),0)</f>
        <v>0</v>
      </c>
      <c r="BI58" s="78">
        <f t="shared" si="18"/>
        <v>0</v>
      </c>
      <c r="BJ58" s="78">
        <f>IFERROR(VLOOKUP($B58,Китог!$A$3:$AL$68,BJ$1,FALSE),"")</f>
        <v>0</v>
      </c>
      <c r="BK58" s="78">
        <f>IFERROR(VLOOKUP(BK$2&amp;"_"&amp;$B58,Лист4!$I$2:$M$141,5,FALSE),0)</f>
        <v>0</v>
      </c>
      <c r="BL58" s="78">
        <f t="shared" si="19"/>
        <v>0</v>
      </c>
      <c r="BM58" s="78">
        <f>IFERROR(VLOOKUP($B58,Китог!$A$3:$AL$68,BM$1,FALSE),"")</f>
        <v>0</v>
      </c>
      <c r="BN58" s="78">
        <f>IFERROR(VLOOKUP(BN$2&amp;"_"&amp;$B58,Лист4!$I$2:$M$141,5,FALSE),0)</f>
        <v>0</v>
      </c>
      <c r="BO58" s="78">
        <f t="shared" si="20"/>
        <v>0</v>
      </c>
      <c r="BP58" s="78">
        <v>0</v>
      </c>
      <c r="BQ58" s="78">
        <f>IFERROR(VLOOKUP(BQ$2&amp;"_"&amp;$B58,Лист4!$I$2:$M$141,5,FALSE),0)</f>
        <v>0</v>
      </c>
      <c r="BR58" s="78">
        <f t="shared" si="21"/>
        <v>0</v>
      </c>
      <c r="BS58" s="78">
        <f>IFERROR(VLOOKUP($B58,Китог!$A$3:$AL$68,BS$1,FALSE),"")</f>
        <v>0</v>
      </c>
      <c r="BT58" s="78">
        <f>IFERROR(VLOOKUP(BT$2&amp;"_"&amp;$B58,Лист4!$I$2:$M$141,5,FALSE),0)</f>
        <v>0</v>
      </c>
      <c r="BU58" s="78">
        <f t="shared" si="22"/>
        <v>0</v>
      </c>
      <c r="BV58" s="78">
        <f>IFERROR(VLOOKUP($B58,Китог!$A$3:$AL$68,BV$1,FALSE),"")</f>
        <v>0</v>
      </c>
      <c r="BW58" s="78">
        <f>IFERROR(VLOOKUP(BW$2&amp;"_"&amp;$B58,Лист4!$I$2:$M$141,5,FALSE),0)</f>
        <v>0</v>
      </c>
      <c r="BX58" s="78">
        <f t="shared" si="23"/>
        <v>0</v>
      </c>
      <c r="BY58" s="78">
        <f>IFERROR(VLOOKUP($B58,Китог!$A$3:$AL$68,BY$1,FALSE),"")</f>
        <v>0</v>
      </c>
      <c r="BZ58" s="78">
        <f>IFERROR(VLOOKUP(BZ$2&amp;"_"&amp;$B58,Лист4!$I$2:$M$141,5,FALSE),0)</f>
        <v>0</v>
      </c>
      <c r="CA58" s="78">
        <f t="shared" si="24"/>
        <v>0</v>
      </c>
      <c r="CB58" s="78">
        <f>IFERROR(VLOOKUP($B58,Китог!$A$3:$AL$68,CB$1,FALSE),"")</f>
        <v>0</v>
      </c>
      <c r="CC58" s="78">
        <f>IFERROR(VLOOKUP(CC$2&amp;"_"&amp;$B58,Лист4!$I$2:$M$141,5,FALSE),0)</f>
        <v>0</v>
      </c>
      <c r="CD58" s="78">
        <f t="shared" si="25"/>
        <v>0</v>
      </c>
      <c r="CE58" s="78">
        <f>IFERROR(VLOOKUP($B58,Китог!$A$3:$AL$68,CE$1,FALSE),"")</f>
        <v>0</v>
      </c>
      <c r="CF58" s="78">
        <f>IFERROR(VLOOKUP(CF$2&amp;"_"&amp;$B58,Лист4!$I$2:$M$141,5,FALSE),0)</f>
        <v>0</v>
      </c>
      <c r="CG58" s="78">
        <f t="shared" si="26"/>
        <v>0</v>
      </c>
      <c r="CH58" s="78">
        <f>IFERROR(VLOOKUP($B58,Китог!$A$3:$AL$68,CH$1,FALSE),"")</f>
        <v>0</v>
      </c>
      <c r="CI58" s="78">
        <f>IFERROR(VLOOKUP(CI$2&amp;"_"&amp;$B58,Лист4!$I$2:$M$141,5,FALSE),0)</f>
        <v>0</v>
      </c>
      <c r="CJ58" s="78">
        <f t="shared" si="27"/>
        <v>0</v>
      </c>
      <c r="CK58" s="78">
        <f>IFERROR(VLOOKUP($B58,Китог!$A$3:$AL$68,CK$1,FALSE),"")</f>
        <v>0</v>
      </c>
      <c r="CL58" s="78">
        <f>IFERROR(VLOOKUP(CL$2&amp;"_"&amp;$B58,Лист4!$I$2:$M$141,5,FALSE),0)</f>
        <v>0</v>
      </c>
      <c r="CM58" s="78">
        <f t="shared" si="28"/>
        <v>0</v>
      </c>
      <c r="CN58" s="78">
        <f>IFERROR(VLOOKUP($B58,Китог!$A$3:$AL$68,CN$1,FALSE),"")</f>
        <v>0</v>
      </c>
      <c r="CO58" s="78">
        <f>IFERROR(VLOOKUP(CO$2&amp;"_"&amp;$B58,Лист4!$I$2:$M$141,5,FALSE),0)</f>
        <v>0</v>
      </c>
      <c r="CP58" s="78">
        <f t="shared" si="29"/>
        <v>0</v>
      </c>
      <c r="CQ58" s="78">
        <f>IFERROR(VLOOKUP($B58,Китог!$A$3:$AL$68,CQ$1,FALSE),"")</f>
        <v>0</v>
      </c>
      <c r="CR58" s="78">
        <f>IFERROR(VLOOKUP(CR$2&amp;"_"&amp;$B58,Лист4!$I$2:$M$141,5,FALSE),0)</f>
        <v>0</v>
      </c>
      <c r="CS58" s="78">
        <f t="shared" si="30"/>
        <v>0</v>
      </c>
      <c r="CT58" s="78">
        <f>IFERROR(VLOOKUP($B58,Китог!$A$3:$AL$68,CT$1,FALSE),"")</f>
        <v>0</v>
      </c>
      <c r="CU58" s="78">
        <f>IFERROR(VLOOKUP(CU$2&amp;"_"&amp;$B58,Лист4!$I$2:$M$141,5,FALSE),0)</f>
        <v>0</v>
      </c>
      <c r="CV58" s="78">
        <f t="shared" si="31"/>
        <v>0</v>
      </c>
      <c r="CW58" s="78">
        <f>IFERROR(VLOOKUP($B58,Китог!$A$3:$AL$68,CW$1,FALSE),"")</f>
        <v>0</v>
      </c>
      <c r="CX58" s="78">
        <f>IFERROR(VLOOKUP(CX$2&amp;"_"&amp;$B58,Лист4!$I$2:$M$141,5,FALSE),0)</f>
        <v>0</v>
      </c>
      <c r="CY58" s="78">
        <f t="shared" si="32"/>
        <v>0</v>
      </c>
      <c r="CZ58" s="78">
        <v>1</v>
      </c>
      <c r="DA58" s="78">
        <f>IFERROR(VLOOKUP(DA$2&amp;"_"&amp;$B58,Лист4!$I$2:$M$141,5,FALSE),0)</f>
        <v>0</v>
      </c>
      <c r="DB58" s="78">
        <f t="shared" si="33"/>
        <v>100</v>
      </c>
      <c r="DC58" s="78">
        <f>IFERROR(VLOOKUP($B58,Китог!$A$3:$AL$68,DC$1,FALSE),"")</f>
        <v>0</v>
      </c>
      <c r="DD58" s="78">
        <f>IFERROR(VLOOKUP(DD$2&amp;"_"&amp;$B58,Лист4!$I$2:$M$141,5,FALSE),0)</f>
        <v>0</v>
      </c>
      <c r="DE58" s="78">
        <f t="shared" si="34"/>
        <v>0</v>
      </c>
      <c r="DF58" s="111">
        <f t="shared" si="38"/>
        <v>100</v>
      </c>
      <c r="DG58" s="111"/>
      <c r="DH58" s="111"/>
    </row>
    <row r="59" spans="1:112" s="84" customFormat="1" ht="135" customHeight="1" x14ac:dyDescent="0.25">
      <c r="A59" s="84" t="s">
        <v>208</v>
      </c>
      <c r="B59" s="75">
        <v>51</v>
      </c>
      <c r="C59" s="83">
        <v>51</v>
      </c>
      <c r="D59" s="80" t="s">
        <v>510</v>
      </c>
      <c r="E59" s="78">
        <v>0</v>
      </c>
      <c r="F59" s="78">
        <f>IFERROR(VLOOKUP(F$2&amp;"_"&amp;$B59,Лист4!$I$2:$M$141,5,FALSE),0)</f>
        <v>0</v>
      </c>
      <c r="G59" s="78">
        <f t="shared" si="36"/>
        <v>0</v>
      </c>
      <c r="H59" s="78">
        <f>IFERROR(VLOOKUP($B59,Китог!$A$3:$AL$68,H$1,FALSE),"")</f>
        <v>0</v>
      </c>
      <c r="I59" s="78">
        <f>IFERROR(VLOOKUP(I$2&amp;"_"&amp;$B59,Лист4!$I$2:$M$141,5,FALSE),0)</f>
        <v>0</v>
      </c>
      <c r="J59" s="78">
        <f t="shared" si="1"/>
        <v>0</v>
      </c>
      <c r="K59" s="78">
        <f>IFERROR(VLOOKUP($B59,Китог!$A$3:$AL$68,K$1,FALSE),"")</f>
        <v>0</v>
      </c>
      <c r="L59" s="78">
        <f>IFERROR(VLOOKUP(L$2&amp;"_"&amp;$B59,Лист4!$I$2:$M$141,5,FALSE),0)</f>
        <v>0</v>
      </c>
      <c r="M59" s="78">
        <f t="shared" si="2"/>
        <v>0</v>
      </c>
      <c r="N59" s="78">
        <f>IFERROR(VLOOKUP($B59,Китог!$A$3:$AL$68,N$1,FALSE),"")</f>
        <v>0</v>
      </c>
      <c r="O59" s="78">
        <f>IFERROR(VLOOKUP(O$2&amp;"_"&amp;$B59,Лист4!$I$2:$M$141,5,FALSE),0)</f>
        <v>0</v>
      </c>
      <c r="P59" s="78">
        <f t="shared" si="3"/>
        <v>0</v>
      </c>
      <c r="Q59" s="78">
        <v>0</v>
      </c>
      <c r="R59" s="78">
        <f>IFERROR(VLOOKUP(R$2&amp;"_"&amp;$B59,Лист4!$I$2:$M$141,5,FALSE),0)</f>
        <v>0</v>
      </c>
      <c r="S59" s="78">
        <f t="shared" si="37"/>
        <v>0</v>
      </c>
      <c r="T59" s="78">
        <f>IFERROR(VLOOKUP($B59,Китог!$A$3:$AL$68,T$1,FALSE),"")</f>
        <v>0</v>
      </c>
      <c r="U59" s="78">
        <f>IFERROR(VLOOKUP(U$2&amp;"_"&amp;$B59,Лист4!$I$2:$M$141,5,FALSE),0)</f>
        <v>0</v>
      </c>
      <c r="V59" s="78">
        <f t="shared" si="5"/>
        <v>0</v>
      </c>
      <c r="W59" s="78">
        <f>IFERROR(VLOOKUP($B59,Китог!$A$3:$AL$68,W$1,FALSE),"")</f>
        <v>0</v>
      </c>
      <c r="X59" s="78">
        <f>IFERROR(VLOOKUP(X$2&amp;"_"&amp;$B59,Лист4!$I$2:$M$141,5,FALSE),0)</f>
        <v>0</v>
      </c>
      <c r="Y59" s="78">
        <f t="shared" si="6"/>
        <v>0</v>
      </c>
      <c r="Z59" s="78">
        <f>IFERROR(VLOOKUP($B59,Китог!$A$3:$AL$68,Z$1,FALSE),"")</f>
        <v>0</v>
      </c>
      <c r="AA59" s="78">
        <f>IFERROR(VLOOKUP(AA$2&amp;"_"&amp;$B59,Лист4!$I$2:$M$141,5,FALSE),0)</f>
        <v>0</v>
      </c>
      <c r="AB59" s="78">
        <f t="shared" si="7"/>
        <v>0</v>
      </c>
      <c r="AC59" s="78">
        <f>IFERROR(VLOOKUP($B59,Китог!$A$3:$AL$68,AC$1,FALSE),"")</f>
        <v>0</v>
      </c>
      <c r="AD59" s="78">
        <f>IFERROR(VLOOKUP(AD$2&amp;"_"&amp;$B59,Лист4!$I$2:$M$141,5,FALSE),0)</f>
        <v>0</v>
      </c>
      <c r="AE59" s="78">
        <f t="shared" si="8"/>
        <v>0</v>
      </c>
      <c r="AF59" s="78">
        <f>IFERROR(VLOOKUP($B59,Китог!$A$3:$AL$68,AF$1,FALSE),"")</f>
        <v>0</v>
      </c>
      <c r="AG59" s="78">
        <f>IFERROR(VLOOKUP(AG$2&amp;"_"&amp;$B59,Лист4!$I$2:$M$141,5,FALSE),0)</f>
        <v>0</v>
      </c>
      <c r="AH59" s="78">
        <f t="shared" si="9"/>
        <v>0</v>
      </c>
      <c r="AI59" s="78">
        <f>IFERROR(VLOOKUP($B59,Китог!$A$3:$AL$68,AI$1,FALSE),"")</f>
        <v>0</v>
      </c>
      <c r="AJ59" s="78">
        <f>IFERROR(VLOOKUP(AJ$2&amp;"_"&amp;$B59,Лист4!$I$2:$M$141,5,FALSE),0)</f>
        <v>0</v>
      </c>
      <c r="AK59" s="78">
        <f t="shared" si="10"/>
        <v>0</v>
      </c>
      <c r="AL59" s="78">
        <f>IFERROR(VLOOKUP($B59,Китог!$A$3:$AL$68,AL$1,FALSE),"")</f>
        <v>0</v>
      </c>
      <c r="AM59" s="78">
        <f>IFERROR(VLOOKUP(AM$2&amp;"_"&amp;$B59,Лист4!$I$2:$M$141,5,FALSE),0)</f>
        <v>0</v>
      </c>
      <c r="AN59" s="78">
        <f t="shared" si="11"/>
        <v>0</v>
      </c>
      <c r="AO59" s="78">
        <f>IFERROR(VLOOKUP($B59,Китог!$A$3:$AL$68,AO$1,FALSE),"")</f>
        <v>0</v>
      </c>
      <c r="AP59" s="78">
        <f>IFERROR(VLOOKUP(AP$2&amp;"_"&amp;$B59,Лист4!$I$2:$M$141,5,FALSE),0)</f>
        <v>0</v>
      </c>
      <c r="AQ59" s="78">
        <f t="shared" si="12"/>
        <v>0</v>
      </c>
      <c r="AR59" s="78">
        <f>IFERROR(VLOOKUP($B59,Китог!$A$3:$AL$68,AR$1,FALSE),"")</f>
        <v>0</v>
      </c>
      <c r="AS59" s="78">
        <f>IFERROR(VLOOKUP(AS$2&amp;"_"&amp;$B59,Лист4!$I$2:$M$141,5,FALSE),0)</f>
        <v>0</v>
      </c>
      <c r="AT59" s="78">
        <f t="shared" si="13"/>
        <v>0</v>
      </c>
      <c r="AU59" s="78">
        <f>IFERROR(VLOOKUP($B59,Китог!$A$3:$AL$68,AU$1,FALSE),"")</f>
        <v>0</v>
      </c>
      <c r="AV59" s="78">
        <f>IFERROR(VLOOKUP(AV$2&amp;"_"&amp;$B59,Лист4!$I$2:$M$141,5,FALSE),0)</f>
        <v>0</v>
      </c>
      <c r="AW59" s="78">
        <f t="shared" si="14"/>
        <v>0</v>
      </c>
      <c r="AX59" s="78">
        <f>IFERROR(VLOOKUP($B59,Китог!$A$3:$AL$68,AX$1,FALSE),"")</f>
        <v>0</v>
      </c>
      <c r="AY59" s="78">
        <f>IFERROR(VLOOKUP(AY$2&amp;"_"&amp;$B59,Лист4!$I$2:$M$141,5,FALSE),0)</f>
        <v>0</v>
      </c>
      <c r="AZ59" s="78">
        <f t="shared" si="15"/>
        <v>0</v>
      </c>
      <c r="BA59" s="78">
        <f>IFERROR(VLOOKUP($B59,Китог!$A$3:$AL$68,BA$1,FALSE),"")</f>
        <v>0</v>
      </c>
      <c r="BB59" s="78">
        <f>IFERROR(VLOOKUP(BB$2&amp;"_"&amp;$B59,Лист4!$I$2:$M$141,5,FALSE),0)</f>
        <v>0</v>
      </c>
      <c r="BC59" s="78">
        <f t="shared" si="16"/>
        <v>0</v>
      </c>
      <c r="BD59" s="78">
        <f>IFERROR(VLOOKUP($B59,Китог!$A$3:$AL$68,BD$1,FALSE),"")</f>
        <v>0</v>
      </c>
      <c r="BE59" s="78">
        <f>IFERROR(VLOOKUP(BE$2&amp;"_"&amp;$B59,Лист4!$I$2:$M$141,5,FALSE),0)</f>
        <v>0</v>
      </c>
      <c r="BF59" s="78">
        <f t="shared" si="17"/>
        <v>0</v>
      </c>
      <c r="BG59" s="78">
        <f>IFERROR(VLOOKUP($B59,Китог!$A$3:$AL$68,BG$1,FALSE),"")</f>
        <v>0</v>
      </c>
      <c r="BH59" s="78">
        <f>IFERROR(VLOOKUP(BH$2&amp;"_"&amp;$B59,Лист4!$I$2:$M$141,5,FALSE),0)</f>
        <v>0</v>
      </c>
      <c r="BI59" s="78">
        <f t="shared" si="18"/>
        <v>0</v>
      </c>
      <c r="BJ59" s="78">
        <f>IFERROR(VLOOKUP($B59,Китог!$A$3:$AL$68,BJ$1,FALSE),"")</f>
        <v>0</v>
      </c>
      <c r="BK59" s="78">
        <f>IFERROR(VLOOKUP(BK$2&amp;"_"&amp;$B59,Лист4!$I$2:$M$141,5,FALSE),0)</f>
        <v>0</v>
      </c>
      <c r="BL59" s="78">
        <f t="shared" si="19"/>
        <v>0</v>
      </c>
      <c r="BM59" s="78">
        <f>IFERROR(VLOOKUP($B59,Китог!$A$3:$AL$68,BM$1,FALSE),"")</f>
        <v>0</v>
      </c>
      <c r="BN59" s="78">
        <f>IFERROR(VLOOKUP(BN$2&amp;"_"&amp;$B59,Лист4!$I$2:$M$141,5,FALSE),0)</f>
        <v>0</v>
      </c>
      <c r="BO59" s="78">
        <f t="shared" si="20"/>
        <v>0</v>
      </c>
      <c r="BP59" s="78">
        <v>0</v>
      </c>
      <c r="BQ59" s="78">
        <f>IFERROR(VLOOKUP(BQ$2&amp;"_"&amp;$B59,Лист4!$I$2:$M$141,5,FALSE),0)</f>
        <v>0</v>
      </c>
      <c r="BR59" s="78">
        <f t="shared" si="21"/>
        <v>0</v>
      </c>
      <c r="BS59" s="78">
        <f>IFERROR(VLOOKUP($B59,Китог!$A$3:$AL$68,BS$1,FALSE),"")</f>
        <v>0</v>
      </c>
      <c r="BT59" s="78">
        <f>IFERROR(VLOOKUP(BT$2&amp;"_"&amp;$B59,Лист4!$I$2:$M$141,5,FALSE),0)</f>
        <v>0</v>
      </c>
      <c r="BU59" s="78">
        <f t="shared" si="22"/>
        <v>0</v>
      </c>
      <c r="BV59" s="78">
        <f>IFERROR(VLOOKUP($B59,Китог!$A$3:$AL$68,BV$1,FALSE),"")</f>
        <v>0</v>
      </c>
      <c r="BW59" s="78">
        <f>IFERROR(VLOOKUP(BW$2&amp;"_"&amp;$B59,Лист4!$I$2:$M$141,5,FALSE),0)</f>
        <v>0</v>
      </c>
      <c r="BX59" s="78">
        <f t="shared" si="23"/>
        <v>0</v>
      </c>
      <c r="BY59" s="78">
        <f>IFERROR(VLOOKUP($B59,Китог!$A$3:$AL$68,BY$1,FALSE),"")</f>
        <v>0</v>
      </c>
      <c r="BZ59" s="78">
        <f>IFERROR(VLOOKUP(BZ$2&amp;"_"&amp;$B59,Лист4!$I$2:$M$141,5,FALSE),0)</f>
        <v>0</v>
      </c>
      <c r="CA59" s="78">
        <f t="shared" si="24"/>
        <v>0</v>
      </c>
      <c r="CB59" s="78">
        <f>IFERROR(VLOOKUP($B59,Китог!$A$3:$AL$68,CB$1,FALSE),"")</f>
        <v>0</v>
      </c>
      <c r="CC59" s="78">
        <f>IFERROR(VLOOKUP(CC$2&amp;"_"&amp;$B59,Лист4!$I$2:$M$141,5,FALSE),0)</f>
        <v>0</v>
      </c>
      <c r="CD59" s="78">
        <f t="shared" si="25"/>
        <v>0</v>
      </c>
      <c r="CE59" s="78">
        <f>IFERROR(VLOOKUP($B59,Китог!$A$3:$AL$68,CE$1,FALSE),"")</f>
        <v>0</v>
      </c>
      <c r="CF59" s="78">
        <f>IFERROR(VLOOKUP(CF$2&amp;"_"&amp;$B59,Лист4!$I$2:$M$141,5,FALSE),0)</f>
        <v>0</v>
      </c>
      <c r="CG59" s="78">
        <f t="shared" si="26"/>
        <v>0</v>
      </c>
      <c r="CH59" s="78">
        <f>IFERROR(VLOOKUP($B59,Китог!$A$3:$AL$68,CH$1,FALSE),"")</f>
        <v>0</v>
      </c>
      <c r="CI59" s="78">
        <f>IFERROR(VLOOKUP(CI$2&amp;"_"&amp;$B59,Лист4!$I$2:$M$141,5,FALSE),0)</f>
        <v>0</v>
      </c>
      <c r="CJ59" s="78">
        <f t="shared" si="27"/>
        <v>0</v>
      </c>
      <c r="CK59" s="78">
        <f>IFERROR(VLOOKUP($B59,Китог!$A$3:$AL$68,CK$1,FALSE),"")</f>
        <v>0</v>
      </c>
      <c r="CL59" s="78">
        <f>IFERROR(VLOOKUP(CL$2&amp;"_"&amp;$B59,Лист4!$I$2:$M$141,5,FALSE),0)</f>
        <v>0</v>
      </c>
      <c r="CM59" s="78">
        <f t="shared" si="28"/>
        <v>0</v>
      </c>
      <c r="CN59" s="78">
        <f>IFERROR(VLOOKUP($B59,Китог!$A$3:$AL$68,CN$1,FALSE),"")</f>
        <v>0</v>
      </c>
      <c r="CO59" s="78">
        <f>IFERROR(VLOOKUP(CO$2&amp;"_"&amp;$B59,Лист4!$I$2:$M$141,5,FALSE),0)</f>
        <v>0</v>
      </c>
      <c r="CP59" s="78">
        <f t="shared" si="29"/>
        <v>0</v>
      </c>
      <c r="CQ59" s="78">
        <f>IFERROR(VLOOKUP($B59,Китог!$A$3:$AL$68,CQ$1,FALSE),"")</f>
        <v>0</v>
      </c>
      <c r="CR59" s="78">
        <f>IFERROR(VLOOKUP(CR$2&amp;"_"&amp;$B59,Лист4!$I$2:$M$141,5,FALSE),0)</f>
        <v>0</v>
      </c>
      <c r="CS59" s="78">
        <f t="shared" si="30"/>
        <v>0</v>
      </c>
      <c r="CT59" s="78">
        <f>IFERROR(VLOOKUP($B59,Китог!$A$3:$AL$68,CT$1,FALSE),"")</f>
        <v>0</v>
      </c>
      <c r="CU59" s="78">
        <f>IFERROR(VLOOKUP(CU$2&amp;"_"&amp;$B59,Лист4!$I$2:$M$141,5,FALSE),0)</f>
        <v>0</v>
      </c>
      <c r="CV59" s="78">
        <f t="shared" si="31"/>
        <v>0</v>
      </c>
      <c r="CW59" s="78">
        <f>IFERROR(VLOOKUP($B59,Китог!$A$3:$AL$68,CW$1,FALSE),"")</f>
        <v>0</v>
      </c>
      <c r="CX59" s="78">
        <f>IFERROR(VLOOKUP(CX$2&amp;"_"&amp;$B59,Лист4!$I$2:$M$141,5,FALSE),0)</f>
        <v>0</v>
      </c>
      <c r="CY59" s="78">
        <f t="shared" si="32"/>
        <v>0</v>
      </c>
      <c r="CZ59" s="78">
        <v>1</v>
      </c>
      <c r="DA59" s="78">
        <f>IFERROR(VLOOKUP(DA$2&amp;"_"&amp;$B59,Лист4!$I$2:$M$141,5,FALSE),0)</f>
        <v>0</v>
      </c>
      <c r="DB59" s="78">
        <f t="shared" si="33"/>
        <v>100</v>
      </c>
      <c r="DC59" s="78">
        <v>1</v>
      </c>
      <c r="DD59" s="78">
        <f>IFERROR(VLOOKUP(DD$2&amp;"_"&amp;$B59,Лист4!$I$2:$M$141,5,FALSE),0)</f>
        <v>0</v>
      </c>
      <c r="DE59" s="78">
        <f t="shared" si="34"/>
        <v>100</v>
      </c>
      <c r="DF59" s="111">
        <f t="shared" si="38"/>
        <v>100</v>
      </c>
      <c r="DG59" s="111"/>
      <c r="DH59" s="111"/>
    </row>
    <row r="60" spans="1:112" s="84" customFormat="1" ht="75" customHeight="1" x14ac:dyDescent="0.25">
      <c r="A60" s="84" t="s">
        <v>208</v>
      </c>
      <c r="B60" s="84">
        <v>52</v>
      </c>
      <c r="C60" s="83">
        <v>52</v>
      </c>
      <c r="D60" s="80" t="s">
        <v>569</v>
      </c>
      <c r="E60" s="78">
        <v>0</v>
      </c>
      <c r="F60" s="78">
        <f>IFERROR(VLOOKUP(F$2&amp;"_"&amp;$B60,Лист4!$I$2:$M$141,5,FALSE),0)</f>
        <v>0</v>
      </c>
      <c r="G60" s="78">
        <f t="shared" si="36"/>
        <v>0</v>
      </c>
      <c r="H60" s="78">
        <f>IFERROR(VLOOKUP($B60,Китог!$A$3:$AL$68,H$1,FALSE),"")</f>
        <v>0</v>
      </c>
      <c r="I60" s="78">
        <f>IFERROR(VLOOKUP(I$2&amp;"_"&amp;$B60,Лист4!$I$2:$M$141,5,FALSE),0)</f>
        <v>0</v>
      </c>
      <c r="J60" s="78">
        <f t="shared" si="1"/>
        <v>0</v>
      </c>
      <c r="K60" s="78">
        <v>1</v>
      </c>
      <c r="L60" s="78">
        <f>IFERROR(VLOOKUP(L$2&amp;"_"&amp;$B60,Лист4!$I$2:$M$141,5,FALSE),0)</f>
        <v>0</v>
      </c>
      <c r="M60" s="78">
        <f t="shared" si="2"/>
        <v>100</v>
      </c>
      <c r="N60" s="78">
        <f>IFERROR(VLOOKUP($B60,Китог!$A$3:$AL$68,N$1,FALSE),"")</f>
        <v>0</v>
      </c>
      <c r="O60" s="78">
        <f>IFERROR(VLOOKUP(O$2&amp;"_"&amp;$B60,Лист4!$I$2:$M$141,5,FALSE),0)</f>
        <v>0</v>
      </c>
      <c r="P60" s="78">
        <f t="shared" si="3"/>
        <v>0</v>
      </c>
      <c r="Q60" s="78">
        <v>0</v>
      </c>
      <c r="R60" s="78">
        <f>IFERROR(VLOOKUP(R$2&amp;"_"&amp;$B60,Лист4!$I$2:$M$141,5,FALSE),0)</f>
        <v>0</v>
      </c>
      <c r="S60" s="78">
        <f t="shared" si="37"/>
        <v>0</v>
      </c>
      <c r="T60" s="78">
        <f>IFERROR(VLOOKUP($B60,Китог!$A$3:$AL$68,T$1,FALSE),"")</f>
        <v>0</v>
      </c>
      <c r="U60" s="78">
        <f>IFERROR(VLOOKUP(U$2&amp;"_"&amp;$B60,Лист4!$I$2:$M$141,5,FALSE),0)</f>
        <v>0</v>
      </c>
      <c r="V60" s="78">
        <f t="shared" si="5"/>
        <v>0</v>
      </c>
      <c r="W60" s="78">
        <f>IFERROR(VLOOKUP($B60,Китог!$A$3:$AL$68,W$1,FALSE),"")</f>
        <v>0</v>
      </c>
      <c r="X60" s="78">
        <f>IFERROR(VLOOKUP(X$2&amp;"_"&amp;$B60,Лист4!$I$2:$M$141,5,FALSE),0)</f>
        <v>0</v>
      </c>
      <c r="Y60" s="78">
        <f t="shared" si="6"/>
        <v>0</v>
      </c>
      <c r="Z60" s="78">
        <f>IFERROR(VLOOKUP($B60,Китог!$A$3:$AL$68,Z$1,FALSE),"")</f>
        <v>0</v>
      </c>
      <c r="AA60" s="78">
        <f>IFERROR(VLOOKUP(AA$2&amp;"_"&amp;$B60,Лист4!$I$2:$M$141,5,FALSE),0)</f>
        <v>0</v>
      </c>
      <c r="AB60" s="78">
        <f t="shared" si="7"/>
        <v>0</v>
      </c>
      <c r="AC60" s="78">
        <f>IFERROR(VLOOKUP($B60,Китог!$A$3:$AL$68,AC$1,FALSE),"")</f>
        <v>0</v>
      </c>
      <c r="AD60" s="78">
        <f>IFERROR(VLOOKUP(AD$2&amp;"_"&amp;$B60,Лист4!$I$2:$M$141,5,FALSE),0)</f>
        <v>0</v>
      </c>
      <c r="AE60" s="78">
        <f t="shared" si="8"/>
        <v>0</v>
      </c>
      <c r="AF60" s="78">
        <f>IFERROR(VLOOKUP($B60,Китог!$A$3:$AL$68,AF$1,FALSE),"")</f>
        <v>0</v>
      </c>
      <c r="AG60" s="78">
        <f>IFERROR(VLOOKUP(AG$2&amp;"_"&amp;$B60,Лист4!$I$2:$M$141,5,FALSE),0)</f>
        <v>0</v>
      </c>
      <c r="AH60" s="78">
        <f t="shared" si="9"/>
        <v>0</v>
      </c>
      <c r="AI60" s="78">
        <f>IFERROR(VLOOKUP($B60,Китог!$A$3:$AL$68,AI$1,FALSE),"")</f>
        <v>0</v>
      </c>
      <c r="AJ60" s="78">
        <f>IFERROR(VLOOKUP(AJ$2&amp;"_"&amp;$B60,Лист4!$I$2:$M$141,5,FALSE),0)</f>
        <v>0</v>
      </c>
      <c r="AK60" s="78">
        <f t="shared" si="10"/>
        <v>0</v>
      </c>
      <c r="AL60" s="78">
        <f>IFERROR(VLOOKUP($B60,Китог!$A$3:$AL$68,AL$1,FALSE),"")</f>
        <v>0</v>
      </c>
      <c r="AM60" s="78">
        <f>IFERROR(VLOOKUP(AM$2&amp;"_"&amp;$B60,Лист4!$I$2:$M$141,5,FALSE),0)</f>
        <v>0</v>
      </c>
      <c r="AN60" s="78">
        <f t="shared" si="11"/>
        <v>0</v>
      </c>
      <c r="AO60" s="78">
        <f>IFERROR(VLOOKUP($B60,Китог!$A$3:$AL$68,AO$1,FALSE),"")</f>
        <v>0</v>
      </c>
      <c r="AP60" s="78">
        <f>IFERROR(VLOOKUP(AP$2&amp;"_"&amp;$B60,Лист4!$I$2:$M$141,5,FALSE),0)</f>
        <v>0</v>
      </c>
      <c r="AQ60" s="78">
        <f t="shared" si="12"/>
        <v>0</v>
      </c>
      <c r="AR60" s="78">
        <f>IFERROR(VLOOKUP($B60,Китог!$A$3:$AL$68,AR$1,FALSE),"")</f>
        <v>0</v>
      </c>
      <c r="AS60" s="78">
        <f>IFERROR(VLOOKUP(AS$2&amp;"_"&amp;$B60,Лист4!$I$2:$M$141,5,FALSE),0)</f>
        <v>0</v>
      </c>
      <c r="AT60" s="78">
        <f t="shared" si="13"/>
        <v>0</v>
      </c>
      <c r="AU60" s="78">
        <v>0</v>
      </c>
      <c r="AV60" s="78">
        <f>IFERROR(VLOOKUP(AV$2&amp;"_"&amp;$B60,Лист4!$I$2:$M$141,5,FALSE),0)</f>
        <v>0</v>
      </c>
      <c r="AW60" s="78">
        <f t="shared" si="14"/>
        <v>0</v>
      </c>
      <c r="AX60" s="78">
        <v>0</v>
      </c>
      <c r="AY60" s="78">
        <f>IFERROR(VLOOKUP(AY$2&amp;"_"&amp;$B60,Лист4!$I$2:$M$141,5,FALSE),0)</f>
        <v>0</v>
      </c>
      <c r="AZ60" s="78">
        <f t="shared" si="15"/>
        <v>0</v>
      </c>
      <c r="BA60" s="78">
        <v>0</v>
      </c>
      <c r="BB60" s="78">
        <f>IFERROR(VLOOKUP(BB$2&amp;"_"&amp;$B60,Лист4!$I$2:$M$141,5,FALSE),0)</f>
        <v>0</v>
      </c>
      <c r="BC60" s="78">
        <f t="shared" si="16"/>
        <v>0</v>
      </c>
      <c r="BD60" s="78">
        <f>IFERROR(VLOOKUP($B60,Китог!$A$3:$AL$68,BD$1,FALSE),"")</f>
        <v>0</v>
      </c>
      <c r="BE60" s="78">
        <f>IFERROR(VLOOKUP(BE$2&amp;"_"&amp;$B60,Лист4!$I$2:$M$141,5,FALSE),0)</f>
        <v>0</v>
      </c>
      <c r="BF60" s="78">
        <f t="shared" si="17"/>
        <v>0</v>
      </c>
      <c r="BG60" s="78">
        <v>0</v>
      </c>
      <c r="BH60" s="78">
        <f>IFERROR(VLOOKUP(BH$2&amp;"_"&amp;$B60,Лист4!$I$2:$M$141,5,FALSE),0)</f>
        <v>0</v>
      </c>
      <c r="BI60" s="78">
        <f t="shared" si="18"/>
        <v>0</v>
      </c>
      <c r="BJ60" s="78">
        <v>0</v>
      </c>
      <c r="BK60" s="78">
        <f>IFERROR(VLOOKUP(BK$2&amp;"_"&amp;$B60,Лист4!$I$2:$M$141,5,FALSE),0)</f>
        <v>0</v>
      </c>
      <c r="BL60" s="78">
        <f t="shared" si="19"/>
        <v>0</v>
      </c>
      <c r="BM60" s="78">
        <f>IFERROR(VLOOKUP($B60,Китог!$A$3:$AL$68,BM$1,FALSE),"")</f>
        <v>0</v>
      </c>
      <c r="BN60" s="78">
        <f>IFERROR(VLOOKUP(BN$2&amp;"_"&amp;$B60,Лист4!$I$2:$M$141,5,FALSE),0)</f>
        <v>0</v>
      </c>
      <c r="BO60" s="78">
        <f t="shared" si="20"/>
        <v>0</v>
      </c>
      <c r="BP60" s="78">
        <v>0</v>
      </c>
      <c r="BQ60" s="78">
        <f>IFERROR(VLOOKUP(BQ$2&amp;"_"&amp;$B60,Лист4!$I$2:$M$141,5,FALSE),0)</f>
        <v>0</v>
      </c>
      <c r="BR60" s="78">
        <f t="shared" si="21"/>
        <v>0</v>
      </c>
      <c r="BS60" s="78">
        <v>0</v>
      </c>
      <c r="BT60" s="78">
        <f>IFERROR(VLOOKUP(BT$2&amp;"_"&amp;$B60,Лист4!$I$2:$M$141,5,FALSE),0)</f>
        <v>0</v>
      </c>
      <c r="BU60" s="78">
        <f t="shared" si="22"/>
        <v>0</v>
      </c>
      <c r="BV60" s="78">
        <f>IFERROR(VLOOKUP($B60,Китог!$A$3:$AL$68,BV$1,FALSE),"")</f>
        <v>0</v>
      </c>
      <c r="BW60" s="78">
        <f>IFERROR(VLOOKUP(BW$2&amp;"_"&amp;$B60,Лист4!$I$2:$M$141,5,FALSE),0)</f>
        <v>0</v>
      </c>
      <c r="BX60" s="78">
        <f t="shared" si="23"/>
        <v>0</v>
      </c>
      <c r="BY60" s="78">
        <v>0</v>
      </c>
      <c r="BZ60" s="78">
        <f>IFERROR(VLOOKUP(BZ$2&amp;"_"&amp;$B60,Лист4!$I$2:$M$141,5,FALSE),0)</f>
        <v>0</v>
      </c>
      <c r="CA60" s="78">
        <f t="shared" si="24"/>
        <v>0</v>
      </c>
      <c r="CB60" s="78">
        <v>0</v>
      </c>
      <c r="CC60" s="78">
        <f>IFERROR(VLOOKUP(CC$2&amp;"_"&amp;$B60,Лист4!$I$2:$M$141,5,FALSE),0)</f>
        <v>0</v>
      </c>
      <c r="CD60" s="78">
        <f t="shared" si="25"/>
        <v>0</v>
      </c>
      <c r="CE60" s="78">
        <v>0</v>
      </c>
      <c r="CF60" s="78">
        <f>IFERROR(VLOOKUP(CF$2&amp;"_"&amp;$B60,Лист4!$I$2:$M$141,5,FALSE),0)</f>
        <v>0</v>
      </c>
      <c r="CG60" s="78">
        <f t="shared" si="26"/>
        <v>0</v>
      </c>
      <c r="CH60" s="78">
        <f>IFERROR(VLOOKUP($B60,Китог!$A$3:$AL$68,CH$1,FALSE),"")</f>
        <v>0</v>
      </c>
      <c r="CI60" s="78">
        <f>IFERROR(VLOOKUP(CI$2&amp;"_"&amp;$B60,Лист4!$I$2:$M$141,5,FALSE),0)</f>
        <v>0</v>
      </c>
      <c r="CJ60" s="78">
        <f t="shared" si="27"/>
        <v>0</v>
      </c>
      <c r="CK60" s="78">
        <v>0</v>
      </c>
      <c r="CL60" s="78">
        <f>IFERROR(VLOOKUP(CL$2&amp;"_"&amp;$B60,Лист4!$I$2:$M$141,5,FALSE),0)</f>
        <v>0</v>
      </c>
      <c r="CM60" s="78">
        <f t="shared" si="28"/>
        <v>0</v>
      </c>
      <c r="CN60" s="78">
        <f>IFERROR(VLOOKUP($B60,Китог!$A$3:$AL$68,CN$1,FALSE),"")</f>
        <v>0</v>
      </c>
      <c r="CO60" s="78">
        <f>IFERROR(VLOOKUP(CO$2&amp;"_"&amp;$B60,Лист4!$I$2:$M$141,5,FALSE),0)</f>
        <v>0</v>
      </c>
      <c r="CP60" s="78">
        <f t="shared" si="29"/>
        <v>0</v>
      </c>
      <c r="CQ60" s="78">
        <f>IFERROR(VLOOKUP($B60,Китог!$A$3:$AL$68,CQ$1,FALSE),"")</f>
        <v>0</v>
      </c>
      <c r="CR60" s="78">
        <f>IFERROR(VLOOKUP(CR$2&amp;"_"&amp;$B60,Лист4!$I$2:$M$141,5,FALSE),0)</f>
        <v>0</v>
      </c>
      <c r="CS60" s="78">
        <f t="shared" si="30"/>
        <v>0</v>
      </c>
      <c r="CT60" s="78">
        <f>IFERROR(VLOOKUP($B60,Китог!$A$3:$AL$68,CT$1,FALSE),"")</f>
        <v>0</v>
      </c>
      <c r="CU60" s="78">
        <f>IFERROR(VLOOKUP(CU$2&amp;"_"&amp;$B60,Лист4!$I$2:$M$141,5,FALSE),0)</f>
        <v>0</v>
      </c>
      <c r="CV60" s="78">
        <f t="shared" si="31"/>
        <v>0</v>
      </c>
      <c r="CW60" s="78">
        <f>IFERROR(VLOOKUP($B60,Китог!$A$3:$AL$68,CW$1,FALSE),"")</f>
        <v>0</v>
      </c>
      <c r="CX60" s="78">
        <f>IFERROR(VLOOKUP(CX$2&amp;"_"&amp;$B60,Лист4!$I$2:$M$141,5,FALSE),0)</f>
        <v>0</v>
      </c>
      <c r="CY60" s="78">
        <f t="shared" si="32"/>
        <v>0</v>
      </c>
      <c r="CZ60" s="78">
        <f>IFERROR(VLOOKUP($B60,Китог!$A$3:$AL$68,CZ$1,FALSE),"")</f>
        <v>0</v>
      </c>
      <c r="DA60" s="78">
        <f>IFERROR(VLOOKUP(DA$2&amp;"_"&amp;$B60,Лист4!$I$2:$M$141,5,FALSE),0)</f>
        <v>0</v>
      </c>
      <c r="DB60" s="78">
        <f t="shared" si="33"/>
        <v>0</v>
      </c>
      <c r="DC60" s="78">
        <f>IFERROR(VLOOKUP($B60,Китог!$A$3:$AL$68,DC$1,FALSE),"")</f>
        <v>0</v>
      </c>
      <c r="DD60" s="78">
        <f>IFERROR(VLOOKUP(DD$2&amp;"_"&amp;$B60,Лист4!$I$2:$M$141,5,FALSE),0)</f>
        <v>0</v>
      </c>
      <c r="DE60" s="78">
        <f t="shared" si="34"/>
        <v>0</v>
      </c>
      <c r="DF60" s="111">
        <f t="shared" si="38"/>
        <v>100</v>
      </c>
      <c r="DG60" s="111"/>
      <c r="DH60" s="111"/>
    </row>
    <row r="61" spans="1:112" s="84" customFormat="1" ht="30" customHeight="1" x14ac:dyDescent="0.25">
      <c r="A61" s="84" t="s">
        <v>207</v>
      </c>
      <c r="B61" s="75">
        <v>53</v>
      </c>
      <c r="C61" s="83">
        <v>53</v>
      </c>
      <c r="D61" s="80" t="s">
        <v>583</v>
      </c>
      <c r="E61" s="78">
        <v>1</v>
      </c>
      <c r="F61" s="78">
        <f>IFERROR(VLOOKUP(F$2&amp;"_"&amp;$B61,Лист4!$I$2:$M$141,5,FALSE),0)</f>
        <v>0</v>
      </c>
      <c r="G61" s="78">
        <f t="shared" si="36"/>
        <v>100</v>
      </c>
      <c r="H61" s="78">
        <f>IFERROR(VLOOKUP($B61,Китог!$A$3:$AL$68,H$1,FALSE),"")</f>
        <v>0</v>
      </c>
      <c r="I61" s="78">
        <f>IFERROR(VLOOKUP(I$2&amp;"_"&amp;$B61,Лист4!$I$2:$M$141,5,FALSE),0)</f>
        <v>0</v>
      </c>
      <c r="J61" s="78">
        <f t="shared" si="1"/>
        <v>0</v>
      </c>
      <c r="K61" s="78">
        <f>IFERROR(VLOOKUP($B61,Китог!$A$3:$AL$68,K$1,FALSE),"")</f>
        <v>0</v>
      </c>
      <c r="L61" s="78">
        <f>IFERROR(VLOOKUP(L$2&amp;"_"&amp;$B61,Лист4!$I$2:$M$141,5,FALSE),0)</f>
        <v>0</v>
      </c>
      <c r="M61" s="78">
        <f t="shared" si="2"/>
        <v>0</v>
      </c>
      <c r="N61" s="78">
        <f>IFERROR(VLOOKUP($B61,Китог!$A$3:$AL$68,N$1,FALSE),"")</f>
        <v>0</v>
      </c>
      <c r="O61" s="78">
        <f>IFERROR(VLOOKUP(O$2&amp;"_"&amp;$B61,Лист4!$I$2:$M$141,5,FALSE),0)</f>
        <v>0</v>
      </c>
      <c r="P61" s="78">
        <f t="shared" si="3"/>
        <v>0</v>
      </c>
      <c r="Q61" s="78">
        <v>0</v>
      </c>
      <c r="R61" s="78">
        <f>IFERROR(VLOOKUP(R$2&amp;"_"&amp;$B61,Лист4!$I$2:$M$141,5,FALSE),0)</f>
        <v>0</v>
      </c>
      <c r="S61" s="78">
        <f t="shared" si="37"/>
        <v>0</v>
      </c>
      <c r="T61" s="78">
        <f>IFERROR(VLOOKUP($B61,Китог!$A$3:$AL$68,T$1,FALSE),"")</f>
        <v>0</v>
      </c>
      <c r="U61" s="78">
        <f>IFERROR(VLOOKUP(U$2&amp;"_"&amp;$B61,Лист4!$I$2:$M$141,5,FALSE),0)</f>
        <v>0</v>
      </c>
      <c r="V61" s="78">
        <f t="shared" si="5"/>
        <v>0</v>
      </c>
      <c r="W61" s="78">
        <f>IFERROR(VLOOKUP($B61,Китог!$A$3:$AL$68,W$1,FALSE),"")</f>
        <v>0</v>
      </c>
      <c r="X61" s="78">
        <f>IFERROR(VLOOKUP(X$2&amp;"_"&amp;$B61,Лист4!$I$2:$M$141,5,FALSE),0)</f>
        <v>0</v>
      </c>
      <c r="Y61" s="78">
        <f t="shared" si="6"/>
        <v>0</v>
      </c>
      <c r="Z61" s="78">
        <f>IFERROR(VLOOKUP($B61,Китог!$A$3:$AL$68,Z$1,FALSE),"")</f>
        <v>0</v>
      </c>
      <c r="AA61" s="78">
        <f>IFERROR(VLOOKUP(AA$2&amp;"_"&amp;$B61,Лист4!$I$2:$M$141,5,FALSE),0)</f>
        <v>0</v>
      </c>
      <c r="AB61" s="78">
        <f t="shared" si="7"/>
        <v>0</v>
      </c>
      <c r="AC61" s="78">
        <f>IFERROR(VLOOKUP($B61,Китог!$A$3:$AL$68,AC$1,FALSE),"")</f>
        <v>0</v>
      </c>
      <c r="AD61" s="78">
        <f>IFERROR(VLOOKUP(AD$2&amp;"_"&amp;$B61,Лист4!$I$2:$M$141,5,FALSE),0)</f>
        <v>0</v>
      </c>
      <c r="AE61" s="78">
        <f t="shared" si="8"/>
        <v>0</v>
      </c>
      <c r="AF61" s="78">
        <v>0</v>
      </c>
      <c r="AG61" s="78">
        <v>0</v>
      </c>
      <c r="AH61" s="78">
        <f t="shared" si="9"/>
        <v>0</v>
      </c>
      <c r="AI61" s="78">
        <f>IFERROR(VLOOKUP($B61,Китог!$A$3:$AL$68,AI$1,FALSE),"")</f>
        <v>0</v>
      </c>
      <c r="AJ61" s="78">
        <f>IFERROR(VLOOKUP(AJ$2&amp;"_"&amp;$B61,Лист4!$I$2:$M$141,5,FALSE),0)</f>
        <v>0</v>
      </c>
      <c r="AK61" s="78">
        <f t="shared" si="10"/>
        <v>0</v>
      </c>
      <c r="AL61" s="78">
        <f>IFERROR(VLOOKUP($B61,Китог!$A$3:$AL$68,AL$1,FALSE),"")</f>
        <v>0</v>
      </c>
      <c r="AM61" s="78">
        <f>IFERROR(VLOOKUP(AM$2&amp;"_"&amp;$B61,Лист4!$I$2:$M$141,5,FALSE),0)</f>
        <v>0</v>
      </c>
      <c r="AN61" s="78">
        <f t="shared" si="11"/>
        <v>0</v>
      </c>
      <c r="AO61" s="78">
        <f>IFERROR(VLOOKUP($B61,Китог!$A$3:$AL$68,AO$1,FALSE),"")</f>
        <v>0</v>
      </c>
      <c r="AP61" s="78">
        <f>IFERROR(VLOOKUP(AP$2&amp;"_"&amp;$B61,Лист4!$I$2:$M$141,5,FALSE),0)</f>
        <v>0</v>
      </c>
      <c r="AQ61" s="78">
        <f t="shared" si="12"/>
        <v>0</v>
      </c>
      <c r="AR61" s="78">
        <f>IFERROR(VLOOKUP($B61,Китог!$A$3:$AL$68,AR$1,FALSE),"")</f>
        <v>0</v>
      </c>
      <c r="AS61" s="78">
        <f>IFERROR(VLOOKUP(AS$2&amp;"_"&amp;$B61,Лист4!$I$2:$M$141,5,FALSE),0)</f>
        <v>0</v>
      </c>
      <c r="AT61" s="78">
        <f t="shared" si="13"/>
        <v>0</v>
      </c>
      <c r="AU61" s="78">
        <f>IFERROR(VLOOKUP($B61,Китог!$A$3:$AL$68,AU$1,FALSE),"")</f>
        <v>0</v>
      </c>
      <c r="AV61" s="78">
        <f>IFERROR(VLOOKUP(AV$2&amp;"_"&amp;$B61,Лист4!$I$2:$M$141,5,FALSE),0)</f>
        <v>0</v>
      </c>
      <c r="AW61" s="78">
        <f t="shared" si="14"/>
        <v>0</v>
      </c>
      <c r="AX61" s="78">
        <f>IFERROR(VLOOKUP($B61,Китог!$A$3:$AL$68,AX$1,FALSE),"")</f>
        <v>0</v>
      </c>
      <c r="AY61" s="78">
        <f>IFERROR(VLOOKUP(AY$2&amp;"_"&amp;$B61,Лист4!$I$2:$M$141,5,FALSE),0)</f>
        <v>0</v>
      </c>
      <c r="AZ61" s="78">
        <f t="shared" si="15"/>
        <v>0</v>
      </c>
      <c r="BA61" s="78">
        <f>IFERROR(VLOOKUP($B61,Китог!$A$3:$AL$68,BA$1,FALSE),"")</f>
        <v>0</v>
      </c>
      <c r="BB61" s="78">
        <f>IFERROR(VLOOKUP(BB$2&amp;"_"&amp;$B61,Лист4!$I$2:$M$141,5,FALSE),0)</f>
        <v>0</v>
      </c>
      <c r="BC61" s="78">
        <f t="shared" si="16"/>
        <v>0</v>
      </c>
      <c r="BD61" s="78">
        <f>IFERROR(VLOOKUP($B61,Китог!$A$3:$AL$68,BD$1,FALSE),"")</f>
        <v>0</v>
      </c>
      <c r="BE61" s="78">
        <f>IFERROR(VLOOKUP(BE$2&amp;"_"&amp;$B61,Лист4!$I$2:$M$141,5,FALSE),0)</f>
        <v>0</v>
      </c>
      <c r="BF61" s="78">
        <f t="shared" si="17"/>
        <v>0</v>
      </c>
      <c r="BG61" s="78">
        <f>IFERROR(VLOOKUP($B61,Китог!$A$3:$AL$68,BG$1,FALSE),"")</f>
        <v>0</v>
      </c>
      <c r="BH61" s="78">
        <f>IFERROR(VLOOKUP(BH$2&amp;"_"&amp;$B61,Лист4!$I$2:$M$141,5,FALSE),0)</f>
        <v>0</v>
      </c>
      <c r="BI61" s="78">
        <f t="shared" si="18"/>
        <v>0</v>
      </c>
      <c r="BJ61" s="78">
        <f>IFERROR(VLOOKUP($B61,Китог!$A$3:$AL$68,BJ$1,FALSE),"")</f>
        <v>0</v>
      </c>
      <c r="BK61" s="78">
        <f>IFERROR(VLOOKUP(BK$2&amp;"_"&amp;$B61,Лист4!$I$2:$M$141,5,FALSE),0)</f>
        <v>0</v>
      </c>
      <c r="BL61" s="78">
        <f t="shared" si="19"/>
        <v>0</v>
      </c>
      <c r="BM61" s="78">
        <f>IFERROR(VLOOKUP($B61,Китог!$A$3:$AL$68,BM$1,FALSE),"")</f>
        <v>0</v>
      </c>
      <c r="BN61" s="78">
        <f>IFERROR(VLOOKUP(BN$2&amp;"_"&amp;$B61,Лист4!$I$2:$M$141,5,FALSE),0)</f>
        <v>0</v>
      </c>
      <c r="BO61" s="78">
        <f t="shared" si="20"/>
        <v>0</v>
      </c>
      <c r="BP61" s="78">
        <f>IFERROR(VLOOKUP($B61,Китог!$A$3:$AL$68,BP$1,FALSE),"")</f>
        <v>0</v>
      </c>
      <c r="BQ61" s="78">
        <f>IFERROR(VLOOKUP(BQ$2&amp;"_"&amp;$B61,Лист4!$I$2:$M$141,5,FALSE),0)</f>
        <v>0</v>
      </c>
      <c r="BR61" s="78">
        <f t="shared" si="21"/>
        <v>0</v>
      </c>
      <c r="BS61" s="78">
        <f>IFERROR(VLOOKUP($B61,Китог!$A$3:$AL$68,BS$1,FALSE),"")</f>
        <v>0</v>
      </c>
      <c r="BT61" s="78">
        <f>IFERROR(VLOOKUP(BT$2&amp;"_"&amp;$B61,Лист4!$I$2:$M$141,5,FALSE),0)</f>
        <v>0</v>
      </c>
      <c r="BU61" s="78">
        <f t="shared" si="22"/>
        <v>0</v>
      </c>
      <c r="BV61" s="78">
        <f>IFERROR(VLOOKUP($B61,Китог!$A$3:$AL$68,BV$1,FALSE),"")</f>
        <v>0</v>
      </c>
      <c r="BW61" s="78">
        <f>IFERROR(VLOOKUP(BW$2&amp;"_"&amp;$B61,Лист4!$I$2:$M$141,5,FALSE),0)</f>
        <v>0</v>
      </c>
      <c r="BX61" s="78">
        <f t="shared" si="23"/>
        <v>0</v>
      </c>
      <c r="BY61" s="78">
        <f>IFERROR(VLOOKUP($B61,Китог!$A$3:$AL$68,BY$1,FALSE),"")</f>
        <v>0</v>
      </c>
      <c r="BZ61" s="78">
        <f>IFERROR(VLOOKUP(BZ$2&amp;"_"&amp;$B61,Лист4!$I$2:$M$141,5,FALSE),0)</f>
        <v>0</v>
      </c>
      <c r="CA61" s="78">
        <f t="shared" si="24"/>
        <v>0</v>
      </c>
      <c r="CB61" s="78">
        <f>IFERROR(VLOOKUP($B61,Китог!$A$3:$AL$68,CB$1,FALSE),"")</f>
        <v>0</v>
      </c>
      <c r="CC61" s="78">
        <f>IFERROR(VLOOKUP(CC$2&amp;"_"&amp;$B61,Лист4!$I$2:$M$141,5,FALSE),0)</f>
        <v>0</v>
      </c>
      <c r="CD61" s="78">
        <f t="shared" si="25"/>
        <v>0</v>
      </c>
      <c r="CE61" s="78">
        <f>IFERROR(VLOOKUP($B61,Китог!$A$3:$AL$68,CE$1,FALSE),"")</f>
        <v>0</v>
      </c>
      <c r="CF61" s="78">
        <f>IFERROR(VLOOKUP(CF$2&amp;"_"&amp;$B61,Лист4!$I$2:$M$141,5,FALSE),0)</f>
        <v>0</v>
      </c>
      <c r="CG61" s="78">
        <f t="shared" si="26"/>
        <v>0</v>
      </c>
      <c r="CH61" s="78">
        <f>IFERROR(VLOOKUP($B61,Китог!$A$3:$AL$68,CH$1,FALSE),"")</f>
        <v>0</v>
      </c>
      <c r="CI61" s="78">
        <f>IFERROR(VLOOKUP(CI$2&amp;"_"&amp;$B61,Лист4!$I$2:$M$141,5,FALSE),0)</f>
        <v>0</v>
      </c>
      <c r="CJ61" s="78">
        <f t="shared" si="27"/>
        <v>0</v>
      </c>
      <c r="CK61" s="78">
        <f>IFERROR(VLOOKUP($B61,Китог!$A$3:$AL$68,CK$1,FALSE),"")</f>
        <v>0</v>
      </c>
      <c r="CL61" s="78">
        <f>IFERROR(VLOOKUP(CL$2&amp;"_"&amp;$B61,Лист4!$I$2:$M$141,5,FALSE),0)</f>
        <v>0</v>
      </c>
      <c r="CM61" s="78">
        <f t="shared" si="28"/>
        <v>0</v>
      </c>
      <c r="CN61" s="78">
        <f>IFERROR(VLOOKUP($B61,Китог!$A$3:$AL$68,CN$1,FALSE),"")</f>
        <v>0</v>
      </c>
      <c r="CO61" s="78">
        <f>IFERROR(VLOOKUP(CO$2&amp;"_"&amp;$B61,Лист4!$I$2:$M$141,5,FALSE),0)</f>
        <v>0</v>
      </c>
      <c r="CP61" s="78">
        <f t="shared" si="29"/>
        <v>0</v>
      </c>
      <c r="CQ61" s="78">
        <f>IFERROR(VLOOKUP($B61,Китог!$A$3:$AL$68,CQ$1,FALSE),"")</f>
        <v>0</v>
      </c>
      <c r="CR61" s="78">
        <f>IFERROR(VLOOKUP(CR$2&amp;"_"&amp;$B61,Лист4!$I$2:$M$141,5,FALSE),0)</f>
        <v>0</v>
      </c>
      <c r="CS61" s="78">
        <f t="shared" si="30"/>
        <v>0</v>
      </c>
      <c r="CT61" s="78">
        <f>IFERROR(VLOOKUP($B61,Китог!$A$3:$AL$68,CT$1,FALSE),"")</f>
        <v>0</v>
      </c>
      <c r="CU61" s="78">
        <f>IFERROR(VLOOKUP(CU$2&amp;"_"&amp;$B61,Лист4!$I$2:$M$141,5,FALSE),0)</f>
        <v>0</v>
      </c>
      <c r="CV61" s="78">
        <f t="shared" si="31"/>
        <v>0</v>
      </c>
      <c r="CW61" s="78">
        <f>IFERROR(VLOOKUP($B61,Китог!$A$3:$AL$68,CW$1,FALSE),"")</f>
        <v>0</v>
      </c>
      <c r="CX61" s="78">
        <f>IFERROR(VLOOKUP(CX$2&amp;"_"&amp;$B61,Лист4!$I$2:$M$141,5,FALSE),0)</f>
        <v>0</v>
      </c>
      <c r="CY61" s="78">
        <f t="shared" si="32"/>
        <v>0</v>
      </c>
      <c r="CZ61" s="78">
        <f>IFERROR(VLOOKUP($B61,Китог!$A$3:$AL$68,CZ$1,FALSE),"")</f>
        <v>0</v>
      </c>
      <c r="DA61" s="78">
        <f>IFERROR(VLOOKUP(DA$2&amp;"_"&amp;$B61,Лист4!$I$2:$M$141,5,FALSE),0)</f>
        <v>0</v>
      </c>
      <c r="DB61" s="78">
        <f t="shared" si="33"/>
        <v>0</v>
      </c>
      <c r="DC61" s="78">
        <v>0</v>
      </c>
      <c r="DD61" s="78">
        <f>IFERROR(VLOOKUP(DD$2&amp;"_"&amp;$B61,Лист4!$I$2:$M$141,5,FALSE),0)</f>
        <v>0</v>
      </c>
      <c r="DE61" s="78">
        <f t="shared" si="34"/>
        <v>0</v>
      </c>
      <c r="DF61" s="111">
        <f t="shared" si="38"/>
        <v>100</v>
      </c>
      <c r="DG61" s="111"/>
      <c r="DH61" s="111"/>
    </row>
    <row r="62" spans="1:112" s="84" customFormat="1" ht="45" customHeight="1" x14ac:dyDescent="0.25">
      <c r="A62" s="84" t="s">
        <v>208</v>
      </c>
      <c r="B62" s="84">
        <v>54</v>
      </c>
      <c r="C62" s="83">
        <v>54</v>
      </c>
      <c r="D62" s="80" t="s">
        <v>584</v>
      </c>
      <c r="E62" s="78">
        <v>1</v>
      </c>
      <c r="F62" s="78">
        <f>IFERROR(VLOOKUP(F$2&amp;"_"&amp;$B62,Лист4!$I$2:$M$141,5,FALSE),0)</f>
        <v>0</v>
      </c>
      <c r="G62" s="78">
        <f t="shared" si="36"/>
        <v>100</v>
      </c>
      <c r="H62" s="78">
        <f>IFERROR(VLOOKUP($B62,Китог!$A$3:$AL$68,H$1,FALSE),"")</f>
        <v>0</v>
      </c>
      <c r="I62" s="78">
        <f>IFERROR(VLOOKUP(I$2&amp;"_"&amp;$B62,Лист4!$I$2:$M$141,5,FALSE),0)</f>
        <v>0</v>
      </c>
      <c r="J62" s="78">
        <f t="shared" si="1"/>
        <v>0</v>
      </c>
      <c r="K62" s="78">
        <f>IFERROR(VLOOKUP($B62,Китог!$A$3:$AL$68,K$1,FALSE),"")</f>
        <v>0</v>
      </c>
      <c r="L62" s="78">
        <f>IFERROR(VLOOKUP(L$2&amp;"_"&amp;$B62,Лист4!$I$2:$M$141,5,FALSE),0)</f>
        <v>0</v>
      </c>
      <c r="M62" s="78">
        <f t="shared" si="2"/>
        <v>0</v>
      </c>
      <c r="N62" s="78">
        <f>IFERROR(VLOOKUP($B62,Китог!$A$3:$AL$68,N$1,FALSE),"")</f>
        <v>0</v>
      </c>
      <c r="O62" s="78">
        <f>IFERROR(VLOOKUP(O$2&amp;"_"&amp;$B62,Лист4!$I$2:$M$141,5,FALSE),0)</f>
        <v>0</v>
      </c>
      <c r="P62" s="78">
        <f t="shared" si="3"/>
        <v>0</v>
      </c>
      <c r="Q62" s="78">
        <v>0</v>
      </c>
      <c r="R62" s="78">
        <f>IFERROR(VLOOKUP(R$2&amp;"_"&amp;$B62,Лист4!$I$2:$M$141,5,FALSE),0)</f>
        <v>0</v>
      </c>
      <c r="S62" s="78">
        <f t="shared" si="37"/>
        <v>0</v>
      </c>
      <c r="T62" s="78">
        <f>IFERROR(VLOOKUP($B62,Китог!$A$3:$AL$68,T$1,FALSE),"")</f>
        <v>0</v>
      </c>
      <c r="U62" s="78">
        <f>IFERROR(VLOOKUP(U$2&amp;"_"&amp;$B62,Лист4!$I$2:$M$141,5,FALSE),0)</f>
        <v>0</v>
      </c>
      <c r="V62" s="78">
        <f t="shared" si="5"/>
        <v>0</v>
      </c>
      <c r="W62" s="78">
        <f>IFERROR(VLOOKUP($B62,Китог!$A$3:$AL$68,W$1,FALSE),"")</f>
        <v>0</v>
      </c>
      <c r="X62" s="78">
        <f>IFERROR(VLOOKUP(X$2&amp;"_"&amp;$B62,Лист4!$I$2:$M$141,5,FALSE),0)</f>
        <v>0</v>
      </c>
      <c r="Y62" s="78">
        <f t="shared" si="6"/>
        <v>0</v>
      </c>
      <c r="Z62" s="78">
        <f>IFERROR(VLOOKUP($B62,Китог!$A$3:$AL$68,Z$1,FALSE),"")</f>
        <v>0</v>
      </c>
      <c r="AA62" s="78">
        <f>IFERROR(VLOOKUP(AA$2&amp;"_"&amp;$B62,Лист4!$I$2:$M$141,5,FALSE),0)</f>
        <v>0</v>
      </c>
      <c r="AB62" s="78">
        <f t="shared" si="7"/>
        <v>0</v>
      </c>
      <c r="AC62" s="78">
        <f>IFERROR(VLOOKUP($B62,Китог!$A$3:$AL$68,AC$1,FALSE),"")</f>
        <v>0</v>
      </c>
      <c r="AD62" s="78">
        <f>IFERROR(VLOOKUP(AD$2&amp;"_"&amp;$B62,Лист4!$I$2:$M$141,5,FALSE),0)</f>
        <v>0</v>
      </c>
      <c r="AE62" s="78">
        <f t="shared" si="8"/>
        <v>0</v>
      </c>
      <c r="AF62" s="78">
        <f>IFERROR(VLOOKUP($B62,Китог!$A$3:$AL$68,AF$1,FALSE),"")</f>
        <v>0</v>
      </c>
      <c r="AG62" s="78">
        <f>IFERROR(VLOOKUP(AG$2&amp;"_"&amp;$B62,Лист4!$I$2:$M$141,5,FALSE),0)</f>
        <v>0</v>
      </c>
      <c r="AH62" s="78">
        <f t="shared" si="9"/>
        <v>0</v>
      </c>
      <c r="AI62" s="78">
        <f>IFERROR(VLOOKUP($B62,Китог!$A$3:$AL$68,AI$1,FALSE),"")</f>
        <v>0</v>
      </c>
      <c r="AJ62" s="78">
        <f>IFERROR(VLOOKUP(AJ$2&amp;"_"&amp;$B62,Лист4!$I$2:$M$141,5,FALSE),0)</f>
        <v>0</v>
      </c>
      <c r="AK62" s="78">
        <f t="shared" si="10"/>
        <v>0</v>
      </c>
      <c r="AL62" s="78">
        <f>IFERROR(VLOOKUP($B62,Китог!$A$3:$AL$68,AL$1,FALSE),"")</f>
        <v>0</v>
      </c>
      <c r="AM62" s="78">
        <f>IFERROR(VLOOKUP(AM$2&amp;"_"&amp;$B62,Лист4!$I$2:$M$141,5,FALSE),0)</f>
        <v>0</v>
      </c>
      <c r="AN62" s="78">
        <f t="shared" si="11"/>
        <v>0</v>
      </c>
      <c r="AO62" s="78">
        <f>IFERROR(VLOOKUP($B62,Китог!$A$3:$AL$68,AO$1,FALSE),"")</f>
        <v>0</v>
      </c>
      <c r="AP62" s="78">
        <f>IFERROR(VLOOKUP(AP$2&amp;"_"&amp;$B62,Лист4!$I$2:$M$141,5,FALSE),0)</f>
        <v>0</v>
      </c>
      <c r="AQ62" s="78">
        <f t="shared" si="12"/>
        <v>0</v>
      </c>
      <c r="AR62" s="78">
        <f>IFERROR(VLOOKUP($B62,Китог!$A$3:$AL$68,AR$1,FALSE),"")</f>
        <v>0</v>
      </c>
      <c r="AS62" s="78">
        <f>IFERROR(VLOOKUP(AS$2&amp;"_"&amp;$B62,Лист4!$I$2:$M$141,5,FALSE),0)</f>
        <v>0</v>
      </c>
      <c r="AT62" s="78">
        <f t="shared" si="13"/>
        <v>0</v>
      </c>
      <c r="AU62" s="78">
        <f>IFERROR(VLOOKUP($B62,Китог!$A$3:$AL$68,AU$1,FALSE),"")</f>
        <v>0</v>
      </c>
      <c r="AV62" s="78">
        <f>IFERROR(VLOOKUP(AV$2&amp;"_"&amp;$B62,Лист4!$I$2:$M$141,5,FALSE),0)</f>
        <v>0</v>
      </c>
      <c r="AW62" s="78">
        <f t="shared" si="14"/>
        <v>0</v>
      </c>
      <c r="AX62" s="78">
        <f>IFERROR(VLOOKUP($B62,Китог!$A$3:$AL$68,AX$1,FALSE),"")</f>
        <v>0</v>
      </c>
      <c r="AY62" s="78">
        <f>IFERROR(VLOOKUP(AY$2&amp;"_"&amp;$B62,Лист4!$I$2:$M$141,5,FALSE),0)</f>
        <v>0</v>
      </c>
      <c r="AZ62" s="78">
        <f t="shared" si="15"/>
        <v>0</v>
      </c>
      <c r="BA62" s="78">
        <f>IFERROR(VLOOKUP($B62,Китог!$A$3:$AL$68,BA$1,FALSE),"")</f>
        <v>0</v>
      </c>
      <c r="BB62" s="78">
        <f>IFERROR(VLOOKUP(BB$2&amp;"_"&amp;$B62,Лист4!$I$2:$M$141,5,FALSE),0)</f>
        <v>0</v>
      </c>
      <c r="BC62" s="78">
        <f t="shared" si="16"/>
        <v>0</v>
      </c>
      <c r="BD62" s="78">
        <f>IFERROR(VLOOKUP($B62,Китог!$A$3:$AL$68,BD$1,FALSE),"")</f>
        <v>0</v>
      </c>
      <c r="BE62" s="78">
        <f>IFERROR(VLOOKUP(BE$2&amp;"_"&amp;$B62,Лист4!$I$2:$M$141,5,FALSE),0)</f>
        <v>0</v>
      </c>
      <c r="BF62" s="78">
        <f t="shared" si="17"/>
        <v>0</v>
      </c>
      <c r="BG62" s="78">
        <f>IFERROR(VLOOKUP($B62,Китог!$A$3:$AL$68,BG$1,FALSE),"")</f>
        <v>0</v>
      </c>
      <c r="BH62" s="78">
        <f>IFERROR(VLOOKUP(BH$2&amp;"_"&amp;$B62,Лист4!$I$2:$M$141,5,FALSE),0)</f>
        <v>0</v>
      </c>
      <c r="BI62" s="78">
        <f t="shared" si="18"/>
        <v>0</v>
      </c>
      <c r="BJ62" s="78">
        <f>IFERROR(VLOOKUP($B62,Китог!$A$3:$AL$68,BJ$1,FALSE),"")</f>
        <v>0</v>
      </c>
      <c r="BK62" s="78">
        <f>IFERROR(VLOOKUP(BK$2&amp;"_"&amp;$B62,Лист4!$I$2:$M$141,5,FALSE),0)</f>
        <v>0</v>
      </c>
      <c r="BL62" s="78">
        <f t="shared" si="19"/>
        <v>0</v>
      </c>
      <c r="BM62" s="78">
        <f>IFERROR(VLOOKUP($B62,Китог!$A$3:$AL$68,BM$1,FALSE),"")</f>
        <v>0</v>
      </c>
      <c r="BN62" s="78">
        <f>IFERROR(VLOOKUP(BN$2&amp;"_"&amp;$B62,Лист4!$I$2:$M$141,5,FALSE),0)</f>
        <v>0</v>
      </c>
      <c r="BO62" s="78">
        <f t="shared" si="20"/>
        <v>0</v>
      </c>
      <c r="BP62" s="78">
        <v>0</v>
      </c>
      <c r="BQ62" s="78">
        <f>IFERROR(VLOOKUP(BQ$2&amp;"_"&amp;$B62,Лист4!$I$2:$M$141,5,FALSE),0)</f>
        <v>0</v>
      </c>
      <c r="BR62" s="78">
        <f t="shared" si="21"/>
        <v>0</v>
      </c>
      <c r="BS62" s="78">
        <f>IFERROR(VLOOKUP($B62,Китог!$A$3:$AL$68,BS$1,FALSE),"")</f>
        <v>0</v>
      </c>
      <c r="BT62" s="78">
        <f>IFERROR(VLOOKUP(BT$2&amp;"_"&amp;$B62,Лист4!$I$2:$M$141,5,FALSE),0)</f>
        <v>0</v>
      </c>
      <c r="BU62" s="78">
        <f t="shared" si="22"/>
        <v>0</v>
      </c>
      <c r="BV62" s="78">
        <f>IFERROR(VLOOKUP($B62,Китог!$A$3:$AL$68,BV$1,FALSE),"")</f>
        <v>0</v>
      </c>
      <c r="BW62" s="78">
        <f>IFERROR(VLOOKUP(BW$2&amp;"_"&amp;$B62,Лист4!$I$2:$M$141,5,FALSE),0)</f>
        <v>0</v>
      </c>
      <c r="BX62" s="78">
        <f t="shared" si="23"/>
        <v>0</v>
      </c>
      <c r="BY62" s="78">
        <f>IFERROR(VLOOKUP($B62,Китог!$A$3:$AL$68,BY$1,FALSE),"")</f>
        <v>0</v>
      </c>
      <c r="BZ62" s="78">
        <f>IFERROR(VLOOKUP(BZ$2&amp;"_"&amp;$B62,Лист4!$I$2:$M$141,5,FALSE),0)</f>
        <v>0</v>
      </c>
      <c r="CA62" s="78">
        <f t="shared" si="24"/>
        <v>0</v>
      </c>
      <c r="CB62" s="78">
        <f>IFERROR(VLOOKUP($B62,Китог!$A$3:$AL$68,CB$1,FALSE),"")</f>
        <v>0</v>
      </c>
      <c r="CC62" s="78">
        <f>IFERROR(VLOOKUP(CC$2&amp;"_"&amp;$B62,Лист4!$I$2:$M$141,5,FALSE),0)</f>
        <v>0</v>
      </c>
      <c r="CD62" s="78">
        <f t="shared" si="25"/>
        <v>0</v>
      </c>
      <c r="CE62" s="78">
        <f>IFERROR(VLOOKUP($B62,Китог!$A$3:$AL$68,CE$1,FALSE),"")</f>
        <v>0</v>
      </c>
      <c r="CF62" s="78">
        <f>IFERROR(VLOOKUP(CF$2&amp;"_"&amp;$B62,Лист4!$I$2:$M$141,5,FALSE),0)</f>
        <v>0</v>
      </c>
      <c r="CG62" s="78">
        <f t="shared" si="26"/>
        <v>0</v>
      </c>
      <c r="CH62" s="78">
        <f>IFERROR(VLOOKUP($B62,Китог!$A$3:$AL$68,CH$1,FALSE),"")</f>
        <v>0</v>
      </c>
      <c r="CI62" s="78">
        <f>IFERROR(VLOOKUP(CI$2&amp;"_"&amp;$B62,Лист4!$I$2:$M$141,5,FALSE),0)</f>
        <v>0</v>
      </c>
      <c r="CJ62" s="78">
        <f t="shared" si="27"/>
        <v>0</v>
      </c>
      <c r="CK62" s="78">
        <f>IFERROR(VLOOKUP($B62,Китог!$A$3:$AL$68,CK$1,FALSE),"")</f>
        <v>0</v>
      </c>
      <c r="CL62" s="78">
        <f>IFERROR(VLOOKUP(CL$2&amp;"_"&amp;$B62,Лист4!$I$2:$M$141,5,FALSE),0)</f>
        <v>0</v>
      </c>
      <c r="CM62" s="78">
        <f t="shared" si="28"/>
        <v>0</v>
      </c>
      <c r="CN62" s="78">
        <f>IFERROR(VLOOKUP($B62,Китог!$A$3:$AL$68,CN$1,FALSE),"")</f>
        <v>0</v>
      </c>
      <c r="CO62" s="78">
        <f>IFERROR(VLOOKUP(CO$2&amp;"_"&amp;$B62,Лист4!$I$2:$M$141,5,FALSE),0)</f>
        <v>0</v>
      </c>
      <c r="CP62" s="78">
        <f t="shared" si="29"/>
        <v>0</v>
      </c>
      <c r="CQ62" s="78">
        <f>IFERROR(VLOOKUP($B62,Китог!$A$3:$AL$68,CQ$1,FALSE),"")</f>
        <v>0</v>
      </c>
      <c r="CR62" s="78">
        <f>IFERROR(VLOOKUP(CR$2&amp;"_"&amp;$B62,Лист4!$I$2:$M$141,5,FALSE),0)</f>
        <v>0</v>
      </c>
      <c r="CS62" s="78">
        <f t="shared" si="30"/>
        <v>0</v>
      </c>
      <c r="CT62" s="78">
        <f>IFERROR(VLOOKUP($B62,Китог!$A$3:$AL$68,CT$1,FALSE),"")</f>
        <v>0</v>
      </c>
      <c r="CU62" s="78">
        <f>IFERROR(VLOOKUP(CU$2&amp;"_"&amp;$B62,Лист4!$I$2:$M$141,5,FALSE),0)</f>
        <v>0</v>
      </c>
      <c r="CV62" s="78">
        <f t="shared" si="31"/>
        <v>0</v>
      </c>
      <c r="CW62" s="78">
        <f>IFERROR(VLOOKUP($B62,Китог!$A$3:$AL$68,CW$1,FALSE),"")</f>
        <v>0</v>
      </c>
      <c r="CX62" s="78">
        <f>IFERROR(VLOOKUP(CX$2&amp;"_"&amp;$B62,Лист4!$I$2:$M$141,5,FALSE),0)</f>
        <v>0</v>
      </c>
      <c r="CY62" s="78">
        <f t="shared" si="32"/>
        <v>0</v>
      </c>
      <c r="CZ62" s="78">
        <f>IFERROR(VLOOKUP($B62,Китог!$A$3:$AL$68,CZ$1,FALSE),"")</f>
        <v>0</v>
      </c>
      <c r="DA62" s="78">
        <f>IFERROR(VLOOKUP(DA$2&amp;"_"&amp;$B62,Лист4!$I$2:$M$141,5,FALSE),0)</f>
        <v>0</v>
      </c>
      <c r="DB62" s="78">
        <f t="shared" si="33"/>
        <v>0</v>
      </c>
      <c r="DC62" s="78">
        <f>IFERROR(VLOOKUP($B62,Китог!$A$3:$AL$68,DC$1,FALSE),"")</f>
        <v>0</v>
      </c>
      <c r="DD62" s="78">
        <f>IFERROR(VLOOKUP(DD$2&amp;"_"&amp;$B62,Лист4!$I$2:$M$141,5,FALSE),0)</f>
        <v>0</v>
      </c>
      <c r="DE62" s="78">
        <f t="shared" si="34"/>
        <v>0</v>
      </c>
      <c r="DF62" s="111">
        <f t="shared" si="38"/>
        <v>100</v>
      </c>
      <c r="DG62" s="111"/>
      <c r="DH62" s="111"/>
    </row>
    <row r="63" spans="1:112" s="84" customFormat="1" ht="60" customHeight="1" x14ac:dyDescent="0.25">
      <c r="A63" s="84" t="s">
        <v>208</v>
      </c>
      <c r="B63" s="75">
        <v>55</v>
      </c>
      <c r="C63" s="83">
        <v>55</v>
      </c>
      <c r="D63" s="80" t="s">
        <v>514</v>
      </c>
      <c r="E63" s="78">
        <v>1</v>
      </c>
      <c r="F63" s="78">
        <f>IFERROR(VLOOKUP(F$2&amp;"_"&amp;$B63,Лист4!$I$2:$M$141,5,FALSE),0)</f>
        <v>0</v>
      </c>
      <c r="G63" s="78">
        <f t="shared" si="36"/>
        <v>100</v>
      </c>
      <c r="H63" s="78">
        <f>IFERROR(VLOOKUP($B63,Китог!$A$3:$AL$68,H$1,FALSE),"")</f>
        <v>0</v>
      </c>
      <c r="I63" s="78">
        <f>IFERROR(VLOOKUP(I$2&amp;"_"&amp;$B63,Лист4!$I$2:$M$141,5,FALSE),0)</f>
        <v>0</v>
      </c>
      <c r="J63" s="78">
        <f t="shared" si="1"/>
        <v>0</v>
      </c>
      <c r="K63" s="78">
        <f>IFERROR(VLOOKUP($B63,Китог!$A$3:$AL$68,K$1,FALSE),"")</f>
        <v>0</v>
      </c>
      <c r="L63" s="78">
        <f>IFERROR(VLOOKUP(L$2&amp;"_"&amp;$B63,Лист4!$I$2:$M$141,5,FALSE),0)</f>
        <v>0</v>
      </c>
      <c r="M63" s="78">
        <f t="shared" si="2"/>
        <v>0</v>
      </c>
      <c r="N63" s="78">
        <f>IFERROR(VLOOKUP($B63,Китог!$A$3:$AL$68,N$1,FALSE),"")</f>
        <v>0</v>
      </c>
      <c r="O63" s="78">
        <f>IFERROR(VLOOKUP(O$2&amp;"_"&amp;$B63,Лист4!$I$2:$M$141,5,FALSE),0)</f>
        <v>0</v>
      </c>
      <c r="P63" s="78">
        <f t="shared" si="3"/>
        <v>0</v>
      </c>
      <c r="Q63" s="78">
        <v>0</v>
      </c>
      <c r="R63" s="78">
        <f>IFERROR(VLOOKUP(R$2&amp;"_"&amp;$B63,Лист4!$I$2:$M$141,5,FALSE),0)</f>
        <v>0</v>
      </c>
      <c r="S63" s="78">
        <f t="shared" si="37"/>
        <v>0</v>
      </c>
      <c r="T63" s="78">
        <f>IFERROR(VLOOKUP($B63,Китог!$A$3:$AL$68,T$1,FALSE),"")</f>
        <v>0</v>
      </c>
      <c r="U63" s="78">
        <f>IFERROR(VLOOKUP(U$2&amp;"_"&amp;$B63,Лист4!$I$2:$M$141,5,FALSE),0)</f>
        <v>0</v>
      </c>
      <c r="V63" s="78">
        <f t="shared" si="5"/>
        <v>0</v>
      </c>
      <c r="W63" s="78">
        <f>IFERROR(VLOOKUP($B63,Китог!$A$3:$AL$68,W$1,FALSE),"")</f>
        <v>0</v>
      </c>
      <c r="X63" s="78">
        <f>IFERROR(VLOOKUP(X$2&amp;"_"&amp;$B63,Лист4!$I$2:$M$141,5,FALSE),0)</f>
        <v>0</v>
      </c>
      <c r="Y63" s="78">
        <f t="shared" si="6"/>
        <v>0</v>
      </c>
      <c r="Z63" s="78">
        <f>IFERROR(VLOOKUP($B63,Китог!$A$3:$AL$68,Z$1,FALSE),"")</f>
        <v>0</v>
      </c>
      <c r="AA63" s="78">
        <f>IFERROR(VLOOKUP(AA$2&amp;"_"&amp;$B63,Лист4!$I$2:$M$141,5,FALSE),0)</f>
        <v>0</v>
      </c>
      <c r="AB63" s="78">
        <f t="shared" si="7"/>
        <v>0</v>
      </c>
      <c r="AC63" s="78">
        <f>IFERROR(VLOOKUP($B63,Китог!$A$3:$AL$68,AC$1,FALSE),"")</f>
        <v>0</v>
      </c>
      <c r="AD63" s="78">
        <f>IFERROR(VLOOKUP(AD$2&amp;"_"&amp;$B63,Лист4!$I$2:$M$141,5,FALSE),0)</f>
        <v>0</v>
      </c>
      <c r="AE63" s="78">
        <f t="shared" si="8"/>
        <v>0</v>
      </c>
      <c r="AF63" s="78">
        <f>IFERROR(VLOOKUP($B63,Китог!$A$3:$AL$68,AF$1,FALSE),"")</f>
        <v>0</v>
      </c>
      <c r="AG63" s="78">
        <f>IFERROR(VLOOKUP(AG$2&amp;"_"&amp;$B63,Лист4!$I$2:$M$141,5,FALSE),0)</f>
        <v>0</v>
      </c>
      <c r="AH63" s="78">
        <f t="shared" si="9"/>
        <v>0</v>
      </c>
      <c r="AI63" s="78">
        <f>IFERROR(VLOOKUP($B63,Китог!$A$3:$AL$68,AI$1,FALSE),"")</f>
        <v>0</v>
      </c>
      <c r="AJ63" s="78">
        <f>IFERROR(VLOOKUP(AJ$2&amp;"_"&amp;$B63,Лист4!$I$2:$M$141,5,FALSE),0)</f>
        <v>0</v>
      </c>
      <c r="AK63" s="78">
        <f t="shared" si="10"/>
        <v>0</v>
      </c>
      <c r="AL63" s="78">
        <f>IFERROR(VLOOKUP($B63,Китог!$A$3:$AL$68,AL$1,FALSE),"")</f>
        <v>0</v>
      </c>
      <c r="AM63" s="78">
        <f>IFERROR(VLOOKUP(AM$2&amp;"_"&amp;$B63,Лист4!$I$2:$M$141,5,FALSE),0)</f>
        <v>0</v>
      </c>
      <c r="AN63" s="78">
        <f t="shared" si="11"/>
        <v>0</v>
      </c>
      <c r="AO63" s="78">
        <f>IFERROR(VLOOKUP($B63,Китог!$A$3:$AL$68,AO$1,FALSE),"")</f>
        <v>0</v>
      </c>
      <c r="AP63" s="78">
        <f>IFERROR(VLOOKUP(AP$2&amp;"_"&amp;$B63,Лист4!$I$2:$M$141,5,FALSE),0)</f>
        <v>0</v>
      </c>
      <c r="AQ63" s="78">
        <f t="shared" si="12"/>
        <v>0</v>
      </c>
      <c r="AR63" s="78">
        <f>IFERROR(VLOOKUP($B63,Китог!$A$3:$AL$68,AR$1,FALSE),"")</f>
        <v>0</v>
      </c>
      <c r="AS63" s="78">
        <f>IFERROR(VLOOKUP(AS$2&amp;"_"&amp;$B63,Лист4!$I$2:$M$141,5,FALSE),0)</f>
        <v>0</v>
      </c>
      <c r="AT63" s="78">
        <f t="shared" si="13"/>
        <v>0</v>
      </c>
      <c r="AU63" s="78">
        <f>IFERROR(VLOOKUP($B63,Китог!$A$3:$AL$68,AU$1,FALSE),"")</f>
        <v>0</v>
      </c>
      <c r="AV63" s="78">
        <f>IFERROR(VLOOKUP(AV$2&amp;"_"&amp;$B63,Лист4!$I$2:$M$141,5,FALSE),0)</f>
        <v>0</v>
      </c>
      <c r="AW63" s="78">
        <f t="shared" si="14"/>
        <v>0</v>
      </c>
      <c r="AX63" s="78">
        <f>IFERROR(VLOOKUP($B63,Китог!$A$3:$AL$68,AX$1,FALSE),"")</f>
        <v>0</v>
      </c>
      <c r="AY63" s="78">
        <f>IFERROR(VLOOKUP(AY$2&amp;"_"&amp;$B63,Лист4!$I$2:$M$141,5,FALSE),0)</f>
        <v>0</v>
      </c>
      <c r="AZ63" s="78">
        <f t="shared" si="15"/>
        <v>0</v>
      </c>
      <c r="BA63" s="78">
        <f>IFERROR(VLOOKUP($B63,Китог!$A$3:$AL$68,BA$1,FALSE),"")</f>
        <v>0</v>
      </c>
      <c r="BB63" s="78">
        <f>IFERROR(VLOOKUP(BB$2&amp;"_"&amp;$B63,Лист4!$I$2:$M$141,5,FALSE),0)</f>
        <v>0</v>
      </c>
      <c r="BC63" s="78">
        <f t="shared" si="16"/>
        <v>0</v>
      </c>
      <c r="BD63" s="78">
        <f>IFERROR(VLOOKUP($B63,Китог!$A$3:$AL$68,BD$1,FALSE),"")</f>
        <v>0</v>
      </c>
      <c r="BE63" s="78">
        <f>IFERROR(VLOOKUP(BE$2&amp;"_"&amp;$B63,Лист4!$I$2:$M$141,5,FALSE),0)</f>
        <v>0</v>
      </c>
      <c r="BF63" s="78">
        <f t="shared" si="17"/>
        <v>0</v>
      </c>
      <c r="BG63" s="78">
        <f>IFERROR(VLOOKUP($B63,Китог!$A$3:$AL$68,BG$1,FALSE),"")</f>
        <v>0</v>
      </c>
      <c r="BH63" s="78">
        <f>IFERROR(VLOOKUP(BH$2&amp;"_"&amp;$B63,Лист4!$I$2:$M$141,5,FALSE),0)</f>
        <v>0</v>
      </c>
      <c r="BI63" s="78">
        <f t="shared" si="18"/>
        <v>0</v>
      </c>
      <c r="BJ63" s="78">
        <f>IFERROR(VLOOKUP($B63,Китог!$A$3:$AL$68,BJ$1,FALSE),"")</f>
        <v>0</v>
      </c>
      <c r="BK63" s="78">
        <f>IFERROR(VLOOKUP(BK$2&amp;"_"&amp;$B63,Лист4!$I$2:$M$141,5,FALSE),0)</f>
        <v>0</v>
      </c>
      <c r="BL63" s="78">
        <f t="shared" si="19"/>
        <v>0</v>
      </c>
      <c r="BM63" s="78">
        <f>IFERROR(VLOOKUP($B63,Китог!$A$3:$AL$68,BM$1,FALSE),"")</f>
        <v>0</v>
      </c>
      <c r="BN63" s="78">
        <f>IFERROR(VLOOKUP(BN$2&amp;"_"&amp;$B63,Лист4!$I$2:$M$141,5,FALSE),0)</f>
        <v>0</v>
      </c>
      <c r="BO63" s="78">
        <f t="shared" si="20"/>
        <v>0</v>
      </c>
      <c r="BP63" s="78">
        <f>IFERROR(VLOOKUP($B63,Китог!$A$3:$AL$68,BP$1,FALSE),"")</f>
        <v>0</v>
      </c>
      <c r="BQ63" s="78">
        <f>IFERROR(VLOOKUP(BQ$2&amp;"_"&amp;$B63,Лист4!$I$2:$M$141,5,FALSE),0)</f>
        <v>0</v>
      </c>
      <c r="BR63" s="78">
        <f t="shared" si="21"/>
        <v>0</v>
      </c>
      <c r="BS63" s="78">
        <f>IFERROR(VLOOKUP($B63,Китог!$A$3:$AL$68,BS$1,FALSE),"")</f>
        <v>0</v>
      </c>
      <c r="BT63" s="78">
        <f>IFERROR(VLOOKUP(BT$2&amp;"_"&amp;$B63,Лист4!$I$2:$M$141,5,FALSE),0)</f>
        <v>0</v>
      </c>
      <c r="BU63" s="78">
        <f t="shared" si="22"/>
        <v>0</v>
      </c>
      <c r="BV63" s="78">
        <f>IFERROR(VLOOKUP($B63,Китог!$A$3:$AL$68,BV$1,FALSE),"")</f>
        <v>0</v>
      </c>
      <c r="BW63" s="78">
        <f>IFERROR(VLOOKUP(BW$2&amp;"_"&amp;$B63,Лист4!$I$2:$M$141,5,FALSE),0)</f>
        <v>0</v>
      </c>
      <c r="BX63" s="78">
        <f t="shared" si="23"/>
        <v>0</v>
      </c>
      <c r="BY63" s="78">
        <f>IFERROR(VLOOKUP($B63,Китог!$A$3:$AL$68,BY$1,FALSE),"")</f>
        <v>0</v>
      </c>
      <c r="BZ63" s="78">
        <f>IFERROR(VLOOKUP(BZ$2&amp;"_"&amp;$B63,Лист4!$I$2:$M$141,5,FALSE),0)</f>
        <v>0</v>
      </c>
      <c r="CA63" s="78">
        <f t="shared" si="24"/>
        <v>0</v>
      </c>
      <c r="CB63" s="78">
        <f>IFERROR(VLOOKUP($B63,Китог!$A$3:$AL$68,CB$1,FALSE),"")</f>
        <v>0</v>
      </c>
      <c r="CC63" s="78">
        <f>IFERROR(VLOOKUP(CC$2&amp;"_"&amp;$B63,Лист4!$I$2:$M$141,5,FALSE),0)</f>
        <v>0</v>
      </c>
      <c r="CD63" s="78">
        <f t="shared" si="25"/>
        <v>0</v>
      </c>
      <c r="CE63" s="78">
        <f>IFERROR(VLOOKUP($B63,Китог!$A$3:$AL$68,CE$1,FALSE),"")</f>
        <v>0</v>
      </c>
      <c r="CF63" s="78">
        <f>IFERROR(VLOOKUP(CF$2&amp;"_"&amp;$B63,Лист4!$I$2:$M$141,5,FALSE),0)</f>
        <v>0</v>
      </c>
      <c r="CG63" s="78">
        <f t="shared" si="26"/>
        <v>0</v>
      </c>
      <c r="CH63" s="78">
        <f>IFERROR(VLOOKUP($B63,Китог!$A$3:$AL$68,CH$1,FALSE),"")</f>
        <v>0</v>
      </c>
      <c r="CI63" s="78">
        <f>IFERROR(VLOOKUP(CI$2&amp;"_"&amp;$B63,Лист4!$I$2:$M$141,5,FALSE),0)</f>
        <v>0</v>
      </c>
      <c r="CJ63" s="78">
        <f t="shared" si="27"/>
        <v>0</v>
      </c>
      <c r="CK63" s="78">
        <f>IFERROR(VLOOKUP($B63,Китог!$A$3:$AL$68,CK$1,FALSE),"")</f>
        <v>0</v>
      </c>
      <c r="CL63" s="78">
        <f>IFERROR(VLOOKUP(CL$2&amp;"_"&amp;$B63,Лист4!$I$2:$M$141,5,FALSE),0)</f>
        <v>0</v>
      </c>
      <c r="CM63" s="78">
        <f t="shared" si="28"/>
        <v>0</v>
      </c>
      <c r="CN63" s="78">
        <f>IFERROR(VLOOKUP($B63,Китог!$A$3:$AL$68,CN$1,FALSE),"")</f>
        <v>0</v>
      </c>
      <c r="CO63" s="78">
        <f>IFERROR(VLOOKUP(CO$2&amp;"_"&amp;$B63,Лист4!$I$2:$M$141,5,FALSE),0)</f>
        <v>0</v>
      </c>
      <c r="CP63" s="78">
        <f t="shared" si="29"/>
        <v>0</v>
      </c>
      <c r="CQ63" s="78">
        <f>IFERROR(VLOOKUP($B63,Китог!$A$3:$AL$68,CQ$1,FALSE),"")</f>
        <v>0</v>
      </c>
      <c r="CR63" s="78">
        <f>IFERROR(VLOOKUP(CR$2&amp;"_"&amp;$B63,Лист4!$I$2:$M$141,5,FALSE),0)</f>
        <v>0</v>
      </c>
      <c r="CS63" s="78">
        <f t="shared" si="30"/>
        <v>0</v>
      </c>
      <c r="CT63" s="78">
        <f>IFERROR(VLOOKUP($B63,Китог!$A$3:$AL$68,CT$1,FALSE),"")</f>
        <v>0</v>
      </c>
      <c r="CU63" s="78">
        <f>IFERROR(VLOOKUP(CU$2&amp;"_"&amp;$B63,Лист4!$I$2:$M$141,5,FALSE),0)</f>
        <v>0</v>
      </c>
      <c r="CV63" s="78">
        <f t="shared" si="31"/>
        <v>0</v>
      </c>
      <c r="CW63" s="78">
        <f>IFERROR(VLOOKUP($B63,Китог!$A$3:$AL$68,CW$1,FALSE),"")</f>
        <v>0</v>
      </c>
      <c r="CX63" s="78">
        <f>IFERROR(VLOOKUP(CX$2&amp;"_"&amp;$B63,Лист4!$I$2:$M$141,5,FALSE),0)</f>
        <v>0</v>
      </c>
      <c r="CY63" s="78">
        <f t="shared" si="32"/>
        <v>0</v>
      </c>
      <c r="CZ63" s="78">
        <v>0</v>
      </c>
      <c r="DA63" s="78">
        <f>IFERROR(VLOOKUP(DA$2&amp;"_"&amp;$B63,Лист4!$I$2:$M$141,5,FALSE),0)</f>
        <v>0</v>
      </c>
      <c r="DB63" s="78">
        <f t="shared" si="33"/>
        <v>0</v>
      </c>
      <c r="DC63" s="78">
        <f>IFERROR(VLOOKUP($B63,Китог!$A$3:$AL$68,DC$1,FALSE),"")</f>
        <v>0</v>
      </c>
      <c r="DD63" s="78">
        <f>IFERROR(VLOOKUP(DD$2&amp;"_"&amp;$B63,Лист4!$I$2:$M$141,5,FALSE),0)</f>
        <v>0</v>
      </c>
      <c r="DE63" s="78">
        <f t="shared" si="34"/>
        <v>0</v>
      </c>
      <c r="DF63" s="111">
        <f t="shared" si="38"/>
        <v>100</v>
      </c>
      <c r="DG63" s="111"/>
      <c r="DH63" s="111"/>
    </row>
    <row r="64" spans="1:112" s="84" customFormat="1" ht="60" customHeight="1" x14ac:dyDescent="0.25">
      <c r="A64" s="84" t="s">
        <v>208</v>
      </c>
      <c r="B64" s="84">
        <v>56</v>
      </c>
      <c r="C64" s="83">
        <v>56</v>
      </c>
      <c r="D64" s="80" t="s">
        <v>574</v>
      </c>
      <c r="E64" s="78">
        <v>1</v>
      </c>
      <c r="F64" s="78">
        <f>IFERROR(VLOOKUP(F$2&amp;"_"&amp;$B64,Лист4!$I$2:$M$141,5,FALSE),0)</f>
        <v>0</v>
      </c>
      <c r="G64" s="78">
        <f t="shared" si="36"/>
        <v>100</v>
      </c>
      <c r="H64" s="78">
        <f>IFERROR(VLOOKUP($B64,Китог!$A$3:$AL$68,H$1,FALSE),"")</f>
        <v>0</v>
      </c>
      <c r="I64" s="78">
        <f>IFERROR(VLOOKUP(I$2&amp;"_"&amp;$B64,Лист4!$I$2:$M$141,5,FALSE),0)</f>
        <v>0</v>
      </c>
      <c r="J64" s="78">
        <f t="shared" si="1"/>
        <v>0</v>
      </c>
      <c r="K64" s="78">
        <f>IFERROR(VLOOKUP($B64,Китог!$A$3:$AL$68,K$1,FALSE),"")</f>
        <v>0</v>
      </c>
      <c r="L64" s="78">
        <f>IFERROR(VLOOKUP(L$2&amp;"_"&amp;$B64,Лист4!$I$2:$M$141,5,FALSE),0)</f>
        <v>0</v>
      </c>
      <c r="M64" s="78">
        <f t="shared" si="2"/>
        <v>0</v>
      </c>
      <c r="N64" s="78">
        <f>IFERROR(VLOOKUP($B64,Китог!$A$3:$AL$68,N$1,FALSE),"")</f>
        <v>0</v>
      </c>
      <c r="O64" s="78">
        <f>IFERROR(VLOOKUP(O$2&amp;"_"&amp;$B64,Лист4!$I$2:$M$141,5,FALSE),0)</f>
        <v>0</v>
      </c>
      <c r="P64" s="78">
        <f t="shared" si="3"/>
        <v>0</v>
      </c>
      <c r="Q64" s="78">
        <v>0</v>
      </c>
      <c r="R64" s="78">
        <f>IFERROR(VLOOKUP(R$2&amp;"_"&amp;$B64,Лист4!$I$2:$M$141,5,FALSE),0)</f>
        <v>0</v>
      </c>
      <c r="S64" s="78">
        <f t="shared" si="37"/>
        <v>0</v>
      </c>
      <c r="T64" s="78">
        <f>IFERROR(VLOOKUP($B64,Китог!$A$3:$AL$68,T$1,FALSE),"")</f>
        <v>0</v>
      </c>
      <c r="U64" s="78">
        <f>IFERROR(VLOOKUP(U$2&amp;"_"&amp;$B64,Лист4!$I$2:$M$141,5,FALSE),0)</f>
        <v>0</v>
      </c>
      <c r="V64" s="78">
        <f t="shared" si="5"/>
        <v>0</v>
      </c>
      <c r="W64" s="78">
        <f>IFERROR(VLOOKUP($B64,Китог!$A$3:$AL$68,W$1,FALSE),"")</f>
        <v>0</v>
      </c>
      <c r="X64" s="78">
        <f>IFERROR(VLOOKUP(X$2&amp;"_"&amp;$B64,Лист4!$I$2:$M$141,5,FALSE),0)</f>
        <v>0</v>
      </c>
      <c r="Y64" s="78">
        <f t="shared" si="6"/>
        <v>0</v>
      </c>
      <c r="Z64" s="78">
        <f>IFERROR(VLOOKUP($B64,Китог!$A$3:$AL$68,Z$1,FALSE),"")</f>
        <v>0</v>
      </c>
      <c r="AA64" s="78">
        <f>IFERROR(VLOOKUP(AA$2&amp;"_"&amp;$B64,Лист4!$I$2:$M$141,5,FALSE),0)</f>
        <v>0</v>
      </c>
      <c r="AB64" s="78">
        <f t="shared" si="7"/>
        <v>0</v>
      </c>
      <c r="AC64" s="78">
        <f>IFERROR(VLOOKUP($B64,Китог!$A$3:$AL$68,AC$1,FALSE),"")</f>
        <v>0</v>
      </c>
      <c r="AD64" s="78">
        <f>IFERROR(VLOOKUP(AD$2&amp;"_"&amp;$B64,Лист4!$I$2:$M$141,5,FALSE),0)</f>
        <v>0</v>
      </c>
      <c r="AE64" s="78">
        <f t="shared" si="8"/>
        <v>0</v>
      </c>
      <c r="AF64" s="78">
        <f>IFERROR(VLOOKUP($B64,Китог!$A$3:$AL$68,AF$1,FALSE),"")</f>
        <v>0</v>
      </c>
      <c r="AG64" s="78">
        <f>IFERROR(VLOOKUP(AG$2&amp;"_"&amp;$B64,Лист4!$I$2:$M$141,5,FALSE),0)</f>
        <v>0</v>
      </c>
      <c r="AH64" s="78">
        <f t="shared" si="9"/>
        <v>0</v>
      </c>
      <c r="AI64" s="78">
        <f>IFERROR(VLOOKUP($B64,Китог!$A$3:$AL$68,AI$1,FALSE),"")</f>
        <v>0</v>
      </c>
      <c r="AJ64" s="78">
        <f>IFERROR(VLOOKUP(AJ$2&amp;"_"&amp;$B64,Лист4!$I$2:$M$141,5,FALSE),0)</f>
        <v>0</v>
      </c>
      <c r="AK64" s="78">
        <f t="shared" si="10"/>
        <v>0</v>
      </c>
      <c r="AL64" s="78">
        <f>IFERROR(VLOOKUP($B64,Китог!$A$3:$AL$68,AL$1,FALSE),"")</f>
        <v>0</v>
      </c>
      <c r="AM64" s="78">
        <f>IFERROR(VLOOKUP(AM$2&amp;"_"&amp;$B64,Лист4!$I$2:$M$141,5,FALSE),0)</f>
        <v>0</v>
      </c>
      <c r="AN64" s="78">
        <f t="shared" si="11"/>
        <v>0</v>
      </c>
      <c r="AO64" s="78">
        <f>IFERROR(VLOOKUP($B64,Китог!$A$3:$AL$68,AO$1,FALSE),"")</f>
        <v>0</v>
      </c>
      <c r="AP64" s="78">
        <f>IFERROR(VLOOKUP(AP$2&amp;"_"&amp;$B64,Лист4!$I$2:$M$141,5,FALSE),0)</f>
        <v>0</v>
      </c>
      <c r="AQ64" s="78">
        <f t="shared" si="12"/>
        <v>0</v>
      </c>
      <c r="AR64" s="78">
        <f>IFERROR(VLOOKUP($B64,Китог!$A$3:$AL$68,AR$1,FALSE),"")</f>
        <v>0</v>
      </c>
      <c r="AS64" s="78">
        <f>IFERROR(VLOOKUP(AS$2&amp;"_"&amp;$B64,Лист4!$I$2:$M$141,5,FALSE),0)</f>
        <v>0</v>
      </c>
      <c r="AT64" s="78">
        <f t="shared" si="13"/>
        <v>0</v>
      </c>
      <c r="AU64" s="78">
        <f>IFERROR(VLOOKUP($B64,Китог!$A$3:$AL$68,AU$1,FALSE),"")</f>
        <v>0</v>
      </c>
      <c r="AV64" s="78">
        <f>IFERROR(VLOOKUP(AV$2&amp;"_"&amp;$B64,Лист4!$I$2:$M$141,5,FALSE),0)</f>
        <v>0</v>
      </c>
      <c r="AW64" s="78">
        <f t="shared" si="14"/>
        <v>0</v>
      </c>
      <c r="AX64" s="78">
        <f>IFERROR(VLOOKUP($B64,Китог!$A$3:$AL$68,AX$1,FALSE),"")</f>
        <v>0</v>
      </c>
      <c r="AY64" s="78">
        <f>IFERROR(VLOOKUP(AY$2&amp;"_"&amp;$B64,Лист4!$I$2:$M$141,5,FALSE),0)</f>
        <v>0</v>
      </c>
      <c r="AZ64" s="78">
        <f t="shared" si="15"/>
        <v>0</v>
      </c>
      <c r="BA64" s="78">
        <f>IFERROR(VLOOKUP($B64,Китог!$A$3:$AL$68,BA$1,FALSE),"")</f>
        <v>0</v>
      </c>
      <c r="BB64" s="78">
        <f>IFERROR(VLOOKUP(BB$2&amp;"_"&amp;$B64,Лист4!$I$2:$M$141,5,FALSE),0)</f>
        <v>0</v>
      </c>
      <c r="BC64" s="78">
        <f t="shared" si="16"/>
        <v>0</v>
      </c>
      <c r="BD64" s="78">
        <f>IFERROR(VLOOKUP($B64,Китог!$A$3:$AL$68,BD$1,FALSE),"")</f>
        <v>0</v>
      </c>
      <c r="BE64" s="78">
        <f>IFERROR(VLOOKUP(BE$2&amp;"_"&amp;$B64,Лист4!$I$2:$M$141,5,FALSE),0)</f>
        <v>0</v>
      </c>
      <c r="BF64" s="78">
        <f t="shared" si="17"/>
        <v>0</v>
      </c>
      <c r="BG64" s="78">
        <f>IFERROR(VLOOKUP($B64,Китог!$A$3:$AL$68,BG$1,FALSE),"")</f>
        <v>0</v>
      </c>
      <c r="BH64" s="78">
        <f>IFERROR(VLOOKUP(BH$2&amp;"_"&amp;$B64,Лист4!$I$2:$M$141,5,FALSE),0)</f>
        <v>0</v>
      </c>
      <c r="BI64" s="78">
        <f t="shared" si="18"/>
        <v>0</v>
      </c>
      <c r="BJ64" s="78">
        <f>IFERROR(VLOOKUP($B64,Китог!$A$3:$AL$68,BJ$1,FALSE),"")</f>
        <v>0</v>
      </c>
      <c r="BK64" s="78">
        <f>IFERROR(VLOOKUP(BK$2&amp;"_"&amp;$B64,Лист4!$I$2:$M$141,5,FALSE),0)</f>
        <v>0</v>
      </c>
      <c r="BL64" s="78">
        <f t="shared" si="19"/>
        <v>0</v>
      </c>
      <c r="BM64" s="78">
        <f>IFERROR(VLOOKUP($B64,Китог!$A$3:$AL$68,BM$1,FALSE),"")</f>
        <v>0</v>
      </c>
      <c r="BN64" s="78">
        <f>IFERROR(VLOOKUP(BN$2&amp;"_"&amp;$B64,Лист4!$I$2:$M$141,5,FALSE),0)</f>
        <v>0</v>
      </c>
      <c r="BO64" s="78">
        <f t="shared" si="20"/>
        <v>0</v>
      </c>
      <c r="BP64" s="78">
        <f>IFERROR(VLOOKUP($B64,Китог!$A$3:$AL$68,BP$1,FALSE),"")</f>
        <v>0</v>
      </c>
      <c r="BQ64" s="78">
        <f>IFERROR(VLOOKUP(BQ$2&amp;"_"&amp;$B64,Лист4!$I$2:$M$141,5,FALSE),0)</f>
        <v>0</v>
      </c>
      <c r="BR64" s="78">
        <f t="shared" si="21"/>
        <v>0</v>
      </c>
      <c r="BS64" s="78">
        <f>IFERROR(VLOOKUP($B64,Китог!$A$3:$AL$68,BS$1,FALSE),"")</f>
        <v>0</v>
      </c>
      <c r="BT64" s="78">
        <f>IFERROR(VLOOKUP(BT$2&amp;"_"&amp;$B64,Лист4!$I$2:$M$141,5,FALSE),0)</f>
        <v>0</v>
      </c>
      <c r="BU64" s="78">
        <f t="shared" si="22"/>
        <v>0</v>
      </c>
      <c r="BV64" s="78">
        <f>IFERROR(VLOOKUP($B64,Китог!$A$3:$AL$68,BV$1,FALSE),"")</f>
        <v>0</v>
      </c>
      <c r="BW64" s="78">
        <f>IFERROR(VLOOKUP(BW$2&amp;"_"&amp;$B64,Лист4!$I$2:$M$141,5,FALSE),0)</f>
        <v>0</v>
      </c>
      <c r="BX64" s="78">
        <f t="shared" si="23"/>
        <v>0</v>
      </c>
      <c r="BY64" s="78">
        <f>IFERROR(VLOOKUP($B64,Китог!$A$3:$AL$68,BY$1,FALSE),"")</f>
        <v>0</v>
      </c>
      <c r="BZ64" s="78">
        <f>IFERROR(VLOOKUP(BZ$2&amp;"_"&amp;$B64,Лист4!$I$2:$M$141,5,FALSE),0)</f>
        <v>0</v>
      </c>
      <c r="CA64" s="78">
        <f t="shared" si="24"/>
        <v>0</v>
      </c>
      <c r="CB64" s="78">
        <f>IFERROR(VLOOKUP($B64,Китог!$A$3:$AL$68,CB$1,FALSE),"")</f>
        <v>0</v>
      </c>
      <c r="CC64" s="78">
        <f>IFERROR(VLOOKUP(CC$2&amp;"_"&amp;$B64,Лист4!$I$2:$M$141,5,FALSE),0)</f>
        <v>0</v>
      </c>
      <c r="CD64" s="78">
        <f t="shared" si="25"/>
        <v>0</v>
      </c>
      <c r="CE64" s="78">
        <f>IFERROR(VLOOKUP($B64,Китог!$A$3:$AL$68,CE$1,FALSE),"")</f>
        <v>0</v>
      </c>
      <c r="CF64" s="78">
        <f>IFERROR(VLOOKUP(CF$2&amp;"_"&amp;$B64,Лист4!$I$2:$M$141,5,FALSE),0)</f>
        <v>0</v>
      </c>
      <c r="CG64" s="78">
        <f t="shared" si="26"/>
        <v>0</v>
      </c>
      <c r="CH64" s="78">
        <f>IFERROR(VLOOKUP($B64,Китог!$A$3:$AL$68,CH$1,FALSE),"")</f>
        <v>0</v>
      </c>
      <c r="CI64" s="78">
        <f>IFERROR(VLOOKUP(CI$2&amp;"_"&amp;$B64,Лист4!$I$2:$M$141,5,FALSE),0)</f>
        <v>0</v>
      </c>
      <c r="CJ64" s="78">
        <f t="shared" si="27"/>
        <v>0</v>
      </c>
      <c r="CK64" s="78">
        <f>IFERROR(VLOOKUP($B64,Китог!$A$3:$AL$68,CK$1,FALSE),"")</f>
        <v>0</v>
      </c>
      <c r="CL64" s="78">
        <f>IFERROR(VLOOKUP(CL$2&amp;"_"&amp;$B64,Лист4!$I$2:$M$141,5,FALSE),0)</f>
        <v>0</v>
      </c>
      <c r="CM64" s="78">
        <f t="shared" si="28"/>
        <v>0</v>
      </c>
      <c r="CN64" s="78">
        <f>IFERROR(VLOOKUP($B64,Китог!$A$3:$AL$68,CN$1,FALSE),"")</f>
        <v>0</v>
      </c>
      <c r="CO64" s="78">
        <f>IFERROR(VLOOKUP(CO$2&amp;"_"&amp;$B64,Лист4!$I$2:$M$141,5,FALSE),0)</f>
        <v>0</v>
      </c>
      <c r="CP64" s="78">
        <f t="shared" si="29"/>
        <v>0</v>
      </c>
      <c r="CQ64" s="78">
        <f>IFERROR(VLOOKUP($B64,Китог!$A$3:$AL$68,CQ$1,FALSE),"")</f>
        <v>0</v>
      </c>
      <c r="CR64" s="78">
        <f>IFERROR(VLOOKUP(CR$2&amp;"_"&amp;$B64,Лист4!$I$2:$M$141,5,FALSE),0)</f>
        <v>0</v>
      </c>
      <c r="CS64" s="78">
        <f t="shared" si="30"/>
        <v>0</v>
      </c>
      <c r="CT64" s="78">
        <f>IFERROR(VLOOKUP($B64,Китог!$A$3:$AL$68,CT$1,FALSE),"")</f>
        <v>0</v>
      </c>
      <c r="CU64" s="78">
        <f>IFERROR(VLOOKUP(CU$2&amp;"_"&amp;$B64,Лист4!$I$2:$M$141,5,FALSE),0)</f>
        <v>0</v>
      </c>
      <c r="CV64" s="78">
        <f t="shared" si="31"/>
        <v>0</v>
      </c>
      <c r="CW64" s="78">
        <f>IFERROR(VLOOKUP($B64,Китог!$A$3:$AL$68,CW$1,FALSE),"")</f>
        <v>0</v>
      </c>
      <c r="CX64" s="78">
        <f>IFERROR(VLOOKUP(CX$2&amp;"_"&amp;$B64,Лист4!$I$2:$M$141,5,FALSE),0)</f>
        <v>0</v>
      </c>
      <c r="CY64" s="78">
        <f t="shared" si="32"/>
        <v>0</v>
      </c>
      <c r="CZ64" s="78">
        <v>0</v>
      </c>
      <c r="DA64" s="78">
        <f>IFERROR(VLOOKUP(DA$2&amp;"_"&amp;$B64,Лист4!$I$2:$M$141,5,FALSE),0)</f>
        <v>0</v>
      </c>
      <c r="DB64" s="78">
        <f t="shared" si="33"/>
        <v>0</v>
      </c>
      <c r="DC64" s="78">
        <f>IFERROR(VLOOKUP($B64,Китог!$A$3:$AL$68,DC$1,FALSE),"")</f>
        <v>0</v>
      </c>
      <c r="DD64" s="78">
        <f>IFERROR(VLOOKUP(DD$2&amp;"_"&amp;$B64,Лист4!$I$2:$M$141,5,FALSE),0)</f>
        <v>0</v>
      </c>
      <c r="DE64" s="78">
        <f t="shared" si="34"/>
        <v>0</v>
      </c>
      <c r="DF64" s="111">
        <f t="shared" si="38"/>
        <v>100</v>
      </c>
      <c r="DG64" s="111"/>
      <c r="DH64" s="111"/>
    </row>
    <row r="65" spans="1:112" s="84" customFormat="1" ht="30" customHeight="1" x14ac:dyDescent="0.25">
      <c r="A65" s="84" t="s">
        <v>207</v>
      </c>
      <c r="B65" s="75">
        <v>57</v>
      </c>
      <c r="C65" s="83">
        <v>57</v>
      </c>
      <c r="D65" s="80" t="s">
        <v>516</v>
      </c>
      <c r="E65" s="78">
        <v>1</v>
      </c>
      <c r="F65" s="78">
        <f>IFERROR(VLOOKUP(F$2&amp;"_"&amp;$B65,Лист4!$I$2:$M$141,5,FALSE),0)</f>
        <v>0</v>
      </c>
      <c r="G65" s="78">
        <f t="shared" si="36"/>
        <v>100</v>
      </c>
      <c r="H65" s="78">
        <f>IFERROR(VLOOKUP($B65,Китог!$A$3:$AL$68,H$1,FALSE),"")</f>
        <v>0</v>
      </c>
      <c r="I65" s="78">
        <f>IFERROR(VLOOKUP(I$2&amp;"_"&amp;$B65,Лист4!$I$2:$M$141,5,FALSE),0)</f>
        <v>0</v>
      </c>
      <c r="J65" s="78">
        <f t="shared" si="1"/>
        <v>0</v>
      </c>
      <c r="K65" s="78">
        <v>0</v>
      </c>
      <c r="L65" s="78">
        <v>0</v>
      </c>
      <c r="M65" s="78">
        <f t="shared" si="2"/>
        <v>0</v>
      </c>
      <c r="N65" s="78">
        <f>IFERROR(VLOOKUP($B65,Китог!$A$3:$AL$68,N$1,FALSE),"")</f>
        <v>0</v>
      </c>
      <c r="O65" s="78">
        <f>IFERROR(VLOOKUP(O$2&amp;"_"&amp;$B65,Лист4!$I$2:$M$141,5,FALSE),0)</f>
        <v>0</v>
      </c>
      <c r="P65" s="78">
        <f t="shared" si="3"/>
        <v>0</v>
      </c>
      <c r="Q65" s="78">
        <v>0</v>
      </c>
      <c r="R65" s="78">
        <v>0</v>
      </c>
      <c r="S65" s="78">
        <f t="shared" si="37"/>
        <v>0</v>
      </c>
      <c r="T65" s="78">
        <f>IFERROR(VLOOKUP($B65,Китог!$A$3:$AL$68,T$1,FALSE),"")</f>
        <v>0</v>
      </c>
      <c r="U65" s="78">
        <f>IFERROR(VLOOKUP(U$2&amp;"_"&amp;$B65,Лист4!$I$2:$M$141,5,FALSE),0)</f>
        <v>0</v>
      </c>
      <c r="V65" s="78">
        <f t="shared" si="5"/>
        <v>0</v>
      </c>
      <c r="W65" s="78">
        <f>IFERROR(VLOOKUP($B65,Китог!$A$3:$AL$68,W$1,FALSE),"")</f>
        <v>0</v>
      </c>
      <c r="X65" s="78">
        <f>IFERROR(VLOOKUP(X$2&amp;"_"&amp;$B65,Лист4!$I$2:$M$141,5,FALSE),0)</f>
        <v>0</v>
      </c>
      <c r="Y65" s="78">
        <f t="shared" si="6"/>
        <v>0</v>
      </c>
      <c r="Z65" s="78">
        <f>IFERROR(VLOOKUP($B65,Китог!$A$3:$AL$68,Z$1,FALSE),"")</f>
        <v>0</v>
      </c>
      <c r="AA65" s="78">
        <f>IFERROR(VLOOKUP(AA$2&amp;"_"&amp;$B65,Лист4!$I$2:$M$141,5,FALSE),0)</f>
        <v>0</v>
      </c>
      <c r="AB65" s="78">
        <f t="shared" si="7"/>
        <v>0</v>
      </c>
      <c r="AC65" s="78">
        <f>IFERROR(VLOOKUP($B65,Китог!$A$3:$AL$68,AC$1,FALSE),"")</f>
        <v>0</v>
      </c>
      <c r="AD65" s="78">
        <f>IFERROR(VLOOKUP(AD$2&amp;"_"&amp;$B65,Лист4!$I$2:$M$141,5,FALSE),0)</f>
        <v>0</v>
      </c>
      <c r="AE65" s="78">
        <f t="shared" si="8"/>
        <v>0</v>
      </c>
      <c r="AF65" s="78">
        <f>IFERROR(VLOOKUP($B65,Китог!$A$3:$AL$68,AF$1,FALSE),"")</f>
        <v>0</v>
      </c>
      <c r="AG65" s="78">
        <f>IFERROR(VLOOKUP(AG$2&amp;"_"&amp;$B65,Лист4!$I$2:$M$141,5,FALSE),0)</f>
        <v>0</v>
      </c>
      <c r="AH65" s="78">
        <f t="shared" si="9"/>
        <v>0</v>
      </c>
      <c r="AI65" s="78">
        <f>IFERROR(VLOOKUP($B65,Китог!$A$3:$AL$68,AI$1,FALSE),"")</f>
        <v>0</v>
      </c>
      <c r="AJ65" s="78">
        <f>IFERROR(VLOOKUP(AJ$2&amp;"_"&amp;$B65,Лист4!$I$2:$M$141,5,FALSE),0)</f>
        <v>0</v>
      </c>
      <c r="AK65" s="78">
        <f t="shared" si="10"/>
        <v>0</v>
      </c>
      <c r="AL65" s="78">
        <f>IFERROR(VLOOKUP($B65,Китог!$A$3:$AL$68,AL$1,FALSE),"")</f>
        <v>0</v>
      </c>
      <c r="AM65" s="78">
        <f>IFERROR(VLOOKUP(AM$2&amp;"_"&amp;$B65,Лист4!$I$2:$M$141,5,FALSE),0)</f>
        <v>0</v>
      </c>
      <c r="AN65" s="78">
        <f t="shared" si="11"/>
        <v>0</v>
      </c>
      <c r="AO65" s="78">
        <f>IFERROR(VLOOKUP($B65,Китог!$A$3:$AL$68,AO$1,FALSE),"")</f>
        <v>0</v>
      </c>
      <c r="AP65" s="78">
        <f>IFERROR(VLOOKUP(AP$2&amp;"_"&amp;$B65,Лист4!$I$2:$M$141,5,FALSE),0)</f>
        <v>0</v>
      </c>
      <c r="AQ65" s="78">
        <f t="shared" si="12"/>
        <v>0</v>
      </c>
      <c r="AR65" s="78">
        <f>IFERROR(VLOOKUP($B65,Китог!$A$3:$AL$68,AR$1,FALSE),"")</f>
        <v>0</v>
      </c>
      <c r="AS65" s="78">
        <f>IFERROR(VLOOKUP(AS$2&amp;"_"&amp;$B65,Лист4!$I$2:$M$141,5,FALSE),0)</f>
        <v>0</v>
      </c>
      <c r="AT65" s="78">
        <f t="shared" si="13"/>
        <v>0</v>
      </c>
      <c r="AU65" s="78">
        <f>IFERROR(VLOOKUP($B65,Китог!$A$3:$AL$68,AU$1,FALSE),"")</f>
        <v>0</v>
      </c>
      <c r="AV65" s="78">
        <f>IFERROR(VLOOKUP(AV$2&amp;"_"&amp;$B65,Лист4!$I$2:$M$141,5,FALSE),0)</f>
        <v>0</v>
      </c>
      <c r="AW65" s="78">
        <f t="shared" si="14"/>
        <v>0</v>
      </c>
      <c r="AX65" s="78">
        <f>IFERROR(VLOOKUP($B65,Китог!$A$3:$AL$68,AX$1,FALSE),"")</f>
        <v>0</v>
      </c>
      <c r="AY65" s="78">
        <f>IFERROR(VLOOKUP(AY$2&amp;"_"&amp;$B65,Лист4!$I$2:$M$141,5,FALSE),0)</f>
        <v>0</v>
      </c>
      <c r="AZ65" s="78">
        <f t="shared" si="15"/>
        <v>0</v>
      </c>
      <c r="BA65" s="78">
        <f>IFERROR(VLOOKUP($B65,Китог!$A$3:$AL$68,BA$1,FALSE),"")</f>
        <v>0</v>
      </c>
      <c r="BB65" s="78">
        <f>IFERROR(VLOOKUP(BB$2&amp;"_"&amp;$B65,Лист4!$I$2:$M$141,5,FALSE),0)</f>
        <v>0</v>
      </c>
      <c r="BC65" s="78">
        <f t="shared" si="16"/>
        <v>0</v>
      </c>
      <c r="BD65" s="78">
        <f>IFERROR(VLOOKUP($B65,Китог!$A$3:$AL$68,BD$1,FALSE),"")</f>
        <v>0</v>
      </c>
      <c r="BE65" s="78">
        <f>IFERROR(VLOOKUP(BE$2&amp;"_"&amp;$B65,Лист4!$I$2:$M$141,5,FALSE),0)</f>
        <v>0</v>
      </c>
      <c r="BF65" s="78">
        <f t="shared" si="17"/>
        <v>0</v>
      </c>
      <c r="BG65" s="78">
        <f>IFERROR(VLOOKUP($B65,Китог!$A$3:$AL$68,BG$1,FALSE),"")</f>
        <v>0</v>
      </c>
      <c r="BH65" s="78">
        <f>IFERROR(VLOOKUP(BH$2&amp;"_"&amp;$B65,Лист4!$I$2:$M$141,5,FALSE),0)</f>
        <v>0</v>
      </c>
      <c r="BI65" s="78">
        <f t="shared" si="18"/>
        <v>0</v>
      </c>
      <c r="BJ65" s="78">
        <f>IFERROR(VLOOKUP($B65,Китог!$A$3:$AL$68,BJ$1,FALSE),"")</f>
        <v>0</v>
      </c>
      <c r="BK65" s="78">
        <f>IFERROR(VLOOKUP(BK$2&amp;"_"&amp;$B65,Лист4!$I$2:$M$141,5,FALSE),0)</f>
        <v>0</v>
      </c>
      <c r="BL65" s="78">
        <f t="shared" si="19"/>
        <v>0</v>
      </c>
      <c r="BM65" s="78">
        <f>IFERROR(VLOOKUP($B65,Китог!$A$3:$AL$68,BM$1,FALSE),"")</f>
        <v>0</v>
      </c>
      <c r="BN65" s="78">
        <f>IFERROR(VLOOKUP(BN$2&amp;"_"&amp;$B65,Лист4!$I$2:$M$141,5,FALSE),0)</f>
        <v>0</v>
      </c>
      <c r="BO65" s="78">
        <f t="shared" si="20"/>
        <v>0</v>
      </c>
      <c r="BP65" s="78">
        <f>IFERROR(VLOOKUP($B65,Китог!$A$3:$AL$68,BP$1,FALSE),"")</f>
        <v>0</v>
      </c>
      <c r="BQ65" s="78">
        <f>IFERROR(VLOOKUP(BQ$2&amp;"_"&amp;$B65,Лист4!$I$2:$M$141,5,FALSE),0)</f>
        <v>0</v>
      </c>
      <c r="BR65" s="78">
        <f t="shared" si="21"/>
        <v>0</v>
      </c>
      <c r="BS65" s="78">
        <f>IFERROR(VLOOKUP($B65,Китог!$A$3:$AL$68,BS$1,FALSE),"")</f>
        <v>0</v>
      </c>
      <c r="BT65" s="78">
        <f>IFERROR(VLOOKUP(BT$2&amp;"_"&amp;$B65,Лист4!$I$2:$M$141,5,FALSE),0)</f>
        <v>0</v>
      </c>
      <c r="BU65" s="78">
        <f t="shared" si="22"/>
        <v>0</v>
      </c>
      <c r="BV65" s="78">
        <f>IFERROR(VLOOKUP($B65,Китог!$A$3:$AL$68,BV$1,FALSE),"")</f>
        <v>0</v>
      </c>
      <c r="BW65" s="78">
        <f>IFERROR(VLOOKUP(BW$2&amp;"_"&amp;$B65,Лист4!$I$2:$M$141,5,FALSE),0)</f>
        <v>0</v>
      </c>
      <c r="BX65" s="78">
        <f t="shared" si="23"/>
        <v>0</v>
      </c>
      <c r="BY65" s="78">
        <f>IFERROR(VLOOKUP($B65,Китог!$A$3:$AL$68,BY$1,FALSE),"")</f>
        <v>0</v>
      </c>
      <c r="BZ65" s="78">
        <f>IFERROR(VLOOKUP(BZ$2&amp;"_"&amp;$B65,Лист4!$I$2:$M$141,5,FALSE),0)</f>
        <v>0</v>
      </c>
      <c r="CA65" s="78">
        <f t="shared" si="24"/>
        <v>0</v>
      </c>
      <c r="CB65" s="78">
        <f>IFERROR(VLOOKUP($B65,Китог!$A$3:$AL$68,CB$1,FALSE),"")</f>
        <v>0</v>
      </c>
      <c r="CC65" s="78">
        <f>IFERROR(VLOOKUP(CC$2&amp;"_"&amp;$B65,Лист4!$I$2:$M$141,5,FALSE),0)</f>
        <v>0</v>
      </c>
      <c r="CD65" s="78">
        <f t="shared" si="25"/>
        <v>0</v>
      </c>
      <c r="CE65" s="78">
        <f>IFERROR(VLOOKUP($B65,Китог!$A$3:$AL$68,CE$1,FALSE),"")</f>
        <v>0</v>
      </c>
      <c r="CF65" s="78">
        <f>IFERROR(VLOOKUP(CF$2&amp;"_"&amp;$B65,Лист4!$I$2:$M$141,5,FALSE),0)</f>
        <v>0</v>
      </c>
      <c r="CG65" s="78">
        <f t="shared" si="26"/>
        <v>0</v>
      </c>
      <c r="CH65" s="78">
        <f>IFERROR(VLOOKUP($B65,Китог!$A$3:$AL$68,CH$1,FALSE),"")</f>
        <v>0</v>
      </c>
      <c r="CI65" s="78">
        <f>IFERROR(VLOOKUP(CI$2&amp;"_"&amp;$B65,Лист4!$I$2:$M$141,5,FALSE),0)</f>
        <v>0</v>
      </c>
      <c r="CJ65" s="78">
        <f t="shared" si="27"/>
        <v>0</v>
      </c>
      <c r="CK65" s="78">
        <f>IFERROR(VLOOKUP($B65,Китог!$A$3:$AL$68,CK$1,FALSE),"")</f>
        <v>0</v>
      </c>
      <c r="CL65" s="78">
        <f>IFERROR(VLOOKUP(CL$2&amp;"_"&amp;$B65,Лист4!$I$2:$M$141,5,FALSE),0)</f>
        <v>0</v>
      </c>
      <c r="CM65" s="78">
        <f t="shared" si="28"/>
        <v>0</v>
      </c>
      <c r="CN65" s="78">
        <f>IFERROR(VLOOKUP($B65,Китог!$A$3:$AL$68,CN$1,FALSE),"")</f>
        <v>0</v>
      </c>
      <c r="CO65" s="78">
        <f>IFERROR(VLOOKUP(CO$2&amp;"_"&amp;$B65,Лист4!$I$2:$M$141,5,FALSE),0)</f>
        <v>0</v>
      </c>
      <c r="CP65" s="78">
        <f t="shared" si="29"/>
        <v>0</v>
      </c>
      <c r="CQ65" s="78">
        <f>IFERROR(VLOOKUP($B65,Китог!$A$3:$AL$68,CQ$1,FALSE),"")</f>
        <v>0</v>
      </c>
      <c r="CR65" s="78">
        <f>IFERROR(VLOOKUP(CR$2&amp;"_"&amp;$B65,Лист4!$I$2:$M$141,5,FALSE),0)</f>
        <v>0</v>
      </c>
      <c r="CS65" s="78">
        <f t="shared" si="30"/>
        <v>0</v>
      </c>
      <c r="CT65" s="78">
        <f>IFERROR(VLOOKUP($B65,Китог!$A$3:$AL$68,CT$1,FALSE),"")</f>
        <v>0</v>
      </c>
      <c r="CU65" s="78">
        <f>IFERROR(VLOOKUP(CU$2&amp;"_"&amp;$B65,Лист4!$I$2:$M$141,5,FALSE),0)</f>
        <v>0</v>
      </c>
      <c r="CV65" s="78">
        <f t="shared" si="31"/>
        <v>0</v>
      </c>
      <c r="CW65" s="78">
        <f>IFERROR(VLOOKUP($B65,Китог!$A$3:$AL$68,CW$1,FALSE),"")</f>
        <v>0</v>
      </c>
      <c r="CX65" s="78">
        <f>IFERROR(VLOOKUP(CX$2&amp;"_"&amp;$B65,Лист4!$I$2:$M$141,5,FALSE),0)</f>
        <v>0</v>
      </c>
      <c r="CY65" s="78">
        <f t="shared" si="32"/>
        <v>0</v>
      </c>
      <c r="CZ65" s="78">
        <f>IFERROR(VLOOKUP($B65,Китог!$A$3:$AL$68,CZ$1,FALSE),"")</f>
        <v>0</v>
      </c>
      <c r="DA65" s="78">
        <f>IFERROR(VLOOKUP(DA$2&amp;"_"&amp;$B65,Лист4!$I$2:$M$141,5,FALSE),0)</f>
        <v>0</v>
      </c>
      <c r="DB65" s="78">
        <f t="shared" si="33"/>
        <v>0</v>
      </c>
      <c r="DC65" s="78">
        <f>IFERROR(VLOOKUP($B65,Китог!$A$3:$AL$68,DC$1,FALSE),"")</f>
        <v>0</v>
      </c>
      <c r="DD65" s="78">
        <f>IFERROR(VLOOKUP(DD$2&amp;"_"&amp;$B65,Лист4!$I$2:$M$141,5,FALSE),0)</f>
        <v>0</v>
      </c>
      <c r="DE65" s="78">
        <f t="shared" si="34"/>
        <v>0</v>
      </c>
      <c r="DF65" s="111">
        <f t="shared" si="38"/>
        <v>100</v>
      </c>
      <c r="DG65" s="111"/>
      <c r="DH65" s="111"/>
    </row>
    <row r="66" spans="1:112" s="84" customFormat="1" ht="30" customHeight="1" x14ac:dyDescent="0.25">
      <c r="A66" s="84" t="s">
        <v>208</v>
      </c>
      <c r="B66" s="84">
        <v>58</v>
      </c>
      <c r="C66" s="83">
        <v>58</v>
      </c>
      <c r="D66" s="80" t="s">
        <v>585</v>
      </c>
      <c r="E66" s="78">
        <v>1</v>
      </c>
      <c r="F66" s="78">
        <f>IFERROR(VLOOKUP(F$2&amp;"_"&amp;$B66,Лист4!$I$2:$M$141,5,FALSE),0)</f>
        <v>0</v>
      </c>
      <c r="G66" s="78">
        <f t="shared" si="36"/>
        <v>100</v>
      </c>
      <c r="H66" s="78">
        <f>IFERROR(VLOOKUP($B66,Китог!$A$3:$AL$68,H$1,FALSE),"")</f>
        <v>0</v>
      </c>
      <c r="I66" s="78">
        <f>IFERROR(VLOOKUP(I$2&amp;"_"&amp;$B66,Лист4!$I$2:$M$141,5,FALSE),0)</f>
        <v>0</v>
      </c>
      <c r="J66" s="78">
        <f t="shared" si="1"/>
        <v>0</v>
      </c>
      <c r="K66" s="78">
        <f>IFERROR(VLOOKUP($B66,Китог!$A$3:$AL$68,K$1,FALSE),"")</f>
        <v>0</v>
      </c>
      <c r="L66" s="78">
        <f>IFERROR(VLOOKUP(L$2&amp;"_"&amp;$B66,Лист4!$I$2:$M$141,5,FALSE),0)</f>
        <v>0</v>
      </c>
      <c r="M66" s="78">
        <f t="shared" si="2"/>
        <v>0</v>
      </c>
      <c r="N66" s="78">
        <f>IFERROR(VLOOKUP($B66,Китог!$A$3:$AL$68,N$1,FALSE),"")</f>
        <v>0</v>
      </c>
      <c r="O66" s="78">
        <f>IFERROR(VLOOKUP(O$2&amp;"_"&amp;$B66,Лист4!$I$2:$M$141,5,FALSE),0)</f>
        <v>0</v>
      </c>
      <c r="P66" s="78">
        <f t="shared" si="3"/>
        <v>0</v>
      </c>
      <c r="Q66" s="78">
        <v>0</v>
      </c>
      <c r="R66" s="78">
        <f>IFERROR(VLOOKUP(R$2&amp;"_"&amp;$B66,Лист4!$I$2:$M$141,5,FALSE),0)</f>
        <v>0</v>
      </c>
      <c r="S66" s="78">
        <f t="shared" si="37"/>
        <v>0</v>
      </c>
      <c r="T66" s="78">
        <f>IFERROR(VLOOKUP($B66,Китог!$A$3:$AL$68,T$1,FALSE),"")</f>
        <v>0</v>
      </c>
      <c r="U66" s="78">
        <f>IFERROR(VLOOKUP(U$2&amp;"_"&amp;$B66,Лист4!$I$2:$M$141,5,FALSE),0)</f>
        <v>0</v>
      </c>
      <c r="V66" s="78">
        <f t="shared" si="5"/>
        <v>0</v>
      </c>
      <c r="W66" s="78">
        <f>IFERROR(VLOOKUP($B66,Китог!$A$3:$AL$68,W$1,FALSE),"")</f>
        <v>0</v>
      </c>
      <c r="X66" s="78">
        <f>IFERROR(VLOOKUP(X$2&amp;"_"&amp;$B66,Лист4!$I$2:$M$141,5,FALSE),0)</f>
        <v>0</v>
      </c>
      <c r="Y66" s="78">
        <f t="shared" si="6"/>
        <v>0</v>
      </c>
      <c r="Z66" s="78">
        <f>IFERROR(VLOOKUP($B66,Китог!$A$3:$AL$68,Z$1,FALSE),"")</f>
        <v>0</v>
      </c>
      <c r="AA66" s="78">
        <f>IFERROR(VLOOKUP(AA$2&amp;"_"&amp;$B66,Лист4!$I$2:$M$141,5,FALSE),0)</f>
        <v>0</v>
      </c>
      <c r="AB66" s="78">
        <f t="shared" si="7"/>
        <v>0</v>
      </c>
      <c r="AC66" s="78">
        <f>IFERROR(VLOOKUP($B66,Китог!$A$3:$AL$68,AC$1,FALSE),"")</f>
        <v>0</v>
      </c>
      <c r="AD66" s="78">
        <f>IFERROR(VLOOKUP(AD$2&amp;"_"&amp;$B66,Лист4!$I$2:$M$141,5,FALSE),0)</f>
        <v>0</v>
      </c>
      <c r="AE66" s="78">
        <f t="shared" si="8"/>
        <v>0</v>
      </c>
      <c r="AF66" s="78">
        <f>IFERROR(VLOOKUP($B66,Китог!$A$3:$AL$68,AF$1,FALSE),"")</f>
        <v>0</v>
      </c>
      <c r="AG66" s="78">
        <f>IFERROR(VLOOKUP(AG$2&amp;"_"&amp;$B66,Лист4!$I$2:$M$141,5,FALSE),0)</f>
        <v>0</v>
      </c>
      <c r="AH66" s="78">
        <f t="shared" si="9"/>
        <v>0</v>
      </c>
      <c r="AI66" s="78">
        <f>IFERROR(VLOOKUP($B66,Китог!$A$3:$AL$68,AI$1,FALSE),"")</f>
        <v>0</v>
      </c>
      <c r="AJ66" s="78">
        <f>IFERROR(VLOOKUP(AJ$2&amp;"_"&amp;$B66,Лист4!$I$2:$M$141,5,FALSE),0)</f>
        <v>0</v>
      </c>
      <c r="AK66" s="78">
        <f t="shared" si="10"/>
        <v>0</v>
      </c>
      <c r="AL66" s="78">
        <f>IFERROR(VLOOKUP($B66,Китог!$A$3:$AL$68,AL$1,FALSE),"")</f>
        <v>0</v>
      </c>
      <c r="AM66" s="78">
        <f>IFERROR(VLOOKUP(AM$2&amp;"_"&amp;$B66,Лист4!$I$2:$M$141,5,FALSE),0)</f>
        <v>0</v>
      </c>
      <c r="AN66" s="78">
        <f t="shared" si="11"/>
        <v>0</v>
      </c>
      <c r="AO66" s="78">
        <f>IFERROR(VLOOKUP($B66,Китог!$A$3:$AL$68,AO$1,FALSE),"")</f>
        <v>0</v>
      </c>
      <c r="AP66" s="78">
        <f>IFERROR(VLOOKUP(AP$2&amp;"_"&amp;$B66,Лист4!$I$2:$M$141,5,FALSE),0)</f>
        <v>0</v>
      </c>
      <c r="AQ66" s="78">
        <f t="shared" si="12"/>
        <v>0</v>
      </c>
      <c r="AR66" s="78">
        <f>IFERROR(VLOOKUP($B66,Китог!$A$3:$AL$68,AR$1,FALSE),"")</f>
        <v>0</v>
      </c>
      <c r="AS66" s="78">
        <f>IFERROR(VLOOKUP(AS$2&amp;"_"&amp;$B66,Лист4!$I$2:$M$141,5,FALSE),0)</f>
        <v>0</v>
      </c>
      <c r="AT66" s="78">
        <f t="shared" si="13"/>
        <v>0</v>
      </c>
      <c r="AU66" s="78">
        <f>IFERROR(VLOOKUP($B66,Китог!$A$3:$AL$68,AU$1,FALSE),"")</f>
        <v>0</v>
      </c>
      <c r="AV66" s="78">
        <f>IFERROR(VLOOKUP(AV$2&amp;"_"&amp;$B66,Лист4!$I$2:$M$141,5,FALSE),0)</f>
        <v>0</v>
      </c>
      <c r="AW66" s="78">
        <f t="shared" si="14"/>
        <v>0</v>
      </c>
      <c r="AX66" s="78">
        <f>IFERROR(VLOOKUP($B66,Китог!$A$3:$AL$68,AX$1,FALSE),"")</f>
        <v>0</v>
      </c>
      <c r="AY66" s="78">
        <f>IFERROR(VLOOKUP(AY$2&amp;"_"&amp;$B66,Лист4!$I$2:$M$141,5,FALSE),0)</f>
        <v>0</v>
      </c>
      <c r="AZ66" s="78">
        <f t="shared" si="15"/>
        <v>0</v>
      </c>
      <c r="BA66" s="78">
        <f>IFERROR(VLOOKUP($B66,Китог!$A$3:$AL$68,BA$1,FALSE),"")</f>
        <v>0</v>
      </c>
      <c r="BB66" s="78">
        <f>IFERROR(VLOOKUP(BB$2&amp;"_"&amp;$B66,Лист4!$I$2:$M$141,5,FALSE),0)</f>
        <v>0</v>
      </c>
      <c r="BC66" s="78">
        <f t="shared" si="16"/>
        <v>0</v>
      </c>
      <c r="BD66" s="78">
        <f>IFERROR(VLOOKUP($B66,Китог!$A$3:$AL$68,BD$1,FALSE),"")</f>
        <v>0</v>
      </c>
      <c r="BE66" s="78">
        <f>IFERROR(VLOOKUP(BE$2&amp;"_"&amp;$B66,Лист4!$I$2:$M$141,5,FALSE),0)</f>
        <v>0</v>
      </c>
      <c r="BF66" s="78">
        <f t="shared" si="17"/>
        <v>0</v>
      </c>
      <c r="BG66" s="78">
        <f>IFERROR(VLOOKUP($B66,Китог!$A$3:$AL$68,BG$1,FALSE),"")</f>
        <v>0</v>
      </c>
      <c r="BH66" s="78">
        <f>IFERROR(VLOOKUP(BH$2&amp;"_"&amp;$B66,Лист4!$I$2:$M$141,5,FALSE),0)</f>
        <v>0</v>
      </c>
      <c r="BI66" s="78">
        <f t="shared" si="18"/>
        <v>0</v>
      </c>
      <c r="BJ66" s="78">
        <f>IFERROR(VLOOKUP($B66,Китог!$A$3:$AL$68,BJ$1,FALSE),"")</f>
        <v>0</v>
      </c>
      <c r="BK66" s="78">
        <f>IFERROR(VLOOKUP(BK$2&amp;"_"&amp;$B66,Лист4!$I$2:$M$141,5,FALSE),0)</f>
        <v>0</v>
      </c>
      <c r="BL66" s="78">
        <f t="shared" si="19"/>
        <v>0</v>
      </c>
      <c r="BM66" s="78">
        <f>IFERROR(VLOOKUP($B66,Китог!$A$3:$AL$68,BM$1,FALSE),"")</f>
        <v>0</v>
      </c>
      <c r="BN66" s="78">
        <f>IFERROR(VLOOKUP(BN$2&amp;"_"&amp;$B66,Лист4!$I$2:$M$141,5,FALSE),0)</f>
        <v>0</v>
      </c>
      <c r="BO66" s="78">
        <f t="shared" si="20"/>
        <v>0</v>
      </c>
      <c r="BP66" s="78">
        <f>IFERROR(VLOOKUP($B66,Китог!$A$3:$AL$68,BP$1,FALSE),"")</f>
        <v>0</v>
      </c>
      <c r="BQ66" s="78">
        <f>IFERROR(VLOOKUP(BQ$2&amp;"_"&amp;$B66,Лист4!$I$2:$M$141,5,FALSE),0)</f>
        <v>0</v>
      </c>
      <c r="BR66" s="78">
        <f t="shared" si="21"/>
        <v>0</v>
      </c>
      <c r="BS66" s="78">
        <f>IFERROR(VLOOKUP($B66,Китог!$A$3:$AL$68,BS$1,FALSE),"")</f>
        <v>0</v>
      </c>
      <c r="BT66" s="78">
        <f>IFERROR(VLOOKUP(BT$2&amp;"_"&amp;$B66,Лист4!$I$2:$M$141,5,FALSE),0)</f>
        <v>0</v>
      </c>
      <c r="BU66" s="78">
        <f t="shared" si="22"/>
        <v>0</v>
      </c>
      <c r="BV66" s="78">
        <f>IFERROR(VLOOKUP($B66,Китог!$A$3:$AL$68,BV$1,FALSE),"")</f>
        <v>0</v>
      </c>
      <c r="BW66" s="78">
        <f>IFERROR(VLOOKUP(BW$2&amp;"_"&amp;$B66,Лист4!$I$2:$M$141,5,FALSE),0)</f>
        <v>0</v>
      </c>
      <c r="BX66" s="78">
        <f t="shared" si="23"/>
        <v>0</v>
      </c>
      <c r="BY66" s="78">
        <f>IFERROR(VLOOKUP($B66,Китог!$A$3:$AL$68,BY$1,FALSE),"")</f>
        <v>0</v>
      </c>
      <c r="BZ66" s="78">
        <f>IFERROR(VLOOKUP(BZ$2&amp;"_"&amp;$B66,Лист4!$I$2:$M$141,5,FALSE),0)</f>
        <v>0</v>
      </c>
      <c r="CA66" s="78">
        <f t="shared" si="24"/>
        <v>0</v>
      </c>
      <c r="CB66" s="78">
        <f>IFERROR(VLOOKUP($B66,Китог!$A$3:$AL$68,CB$1,FALSE),"")</f>
        <v>0</v>
      </c>
      <c r="CC66" s="78">
        <f>IFERROR(VLOOKUP(CC$2&amp;"_"&amp;$B66,Лист4!$I$2:$M$141,5,FALSE),0)</f>
        <v>0</v>
      </c>
      <c r="CD66" s="78">
        <f t="shared" si="25"/>
        <v>0</v>
      </c>
      <c r="CE66" s="78">
        <f>IFERROR(VLOOKUP($B66,Китог!$A$3:$AL$68,CE$1,FALSE),"")</f>
        <v>0</v>
      </c>
      <c r="CF66" s="78">
        <f>IFERROR(VLOOKUP(CF$2&amp;"_"&amp;$B66,Лист4!$I$2:$M$141,5,FALSE),0)</f>
        <v>0</v>
      </c>
      <c r="CG66" s="78">
        <f t="shared" si="26"/>
        <v>0</v>
      </c>
      <c r="CH66" s="78">
        <f>IFERROR(VLOOKUP($B66,Китог!$A$3:$AL$68,CH$1,FALSE),"")</f>
        <v>0</v>
      </c>
      <c r="CI66" s="78">
        <f>IFERROR(VLOOKUP(CI$2&amp;"_"&amp;$B66,Лист4!$I$2:$M$141,5,FALSE),0)</f>
        <v>0</v>
      </c>
      <c r="CJ66" s="78">
        <f t="shared" si="27"/>
        <v>0</v>
      </c>
      <c r="CK66" s="78">
        <f>IFERROR(VLOOKUP($B66,Китог!$A$3:$AL$68,CK$1,FALSE),"")</f>
        <v>0</v>
      </c>
      <c r="CL66" s="78">
        <f>IFERROR(VLOOKUP(CL$2&amp;"_"&amp;$B66,Лист4!$I$2:$M$141,5,FALSE),0)</f>
        <v>0</v>
      </c>
      <c r="CM66" s="78">
        <f t="shared" si="28"/>
        <v>0</v>
      </c>
      <c r="CN66" s="78">
        <f>IFERROR(VLOOKUP($B66,Китог!$A$3:$AL$68,CN$1,FALSE),"")</f>
        <v>0</v>
      </c>
      <c r="CO66" s="78">
        <f>IFERROR(VLOOKUP(CO$2&amp;"_"&amp;$B66,Лист4!$I$2:$M$141,5,FALSE),0)</f>
        <v>0</v>
      </c>
      <c r="CP66" s="78">
        <f t="shared" si="29"/>
        <v>0</v>
      </c>
      <c r="CQ66" s="78">
        <f>IFERROR(VLOOKUP($B66,Китог!$A$3:$AL$68,CQ$1,FALSE),"")</f>
        <v>0</v>
      </c>
      <c r="CR66" s="78">
        <f>IFERROR(VLOOKUP(CR$2&amp;"_"&amp;$B66,Лист4!$I$2:$M$141,5,FALSE),0)</f>
        <v>0</v>
      </c>
      <c r="CS66" s="78">
        <f t="shared" si="30"/>
        <v>0</v>
      </c>
      <c r="CT66" s="78">
        <f>IFERROR(VLOOKUP($B66,Китог!$A$3:$AL$68,CT$1,FALSE),"")</f>
        <v>0</v>
      </c>
      <c r="CU66" s="78">
        <f>IFERROR(VLOOKUP(CU$2&amp;"_"&amp;$B66,Лист4!$I$2:$M$141,5,FALSE),0)</f>
        <v>0</v>
      </c>
      <c r="CV66" s="78">
        <f t="shared" si="31"/>
        <v>0</v>
      </c>
      <c r="CW66" s="78">
        <f>IFERROR(VLOOKUP($B66,Китог!$A$3:$AL$68,CW$1,FALSE),"")</f>
        <v>0</v>
      </c>
      <c r="CX66" s="78">
        <f>IFERROR(VLOOKUP(CX$2&amp;"_"&amp;$B66,Лист4!$I$2:$M$141,5,FALSE),0)</f>
        <v>0</v>
      </c>
      <c r="CY66" s="78">
        <f t="shared" si="32"/>
        <v>0</v>
      </c>
      <c r="CZ66" s="78">
        <f>IFERROR(VLOOKUP($B66,Китог!$A$3:$AL$68,CZ$1,FALSE),"")</f>
        <v>0</v>
      </c>
      <c r="DA66" s="78">
        <f>IFERROR(VLOOKUP(DA$2&amp;"_"&amp;$B66,Лист4!$I$2:$M$141,5,FALSE),0)</f>
        <v>0</v>
      </c>
      <c r="DB66" s="78">
        <f t="shared" si="33"/>
        <v>0</v>
      </c>
      <c r="DC66" s="78">
        <f>IFERROR(VLOOKUP($B66,Китог!$A$3:$AL$68,DC$1,FALSE),"")</f>
        <v>0</v>
      </c>
      <c r="DD66" s="78">
        <f>IFERROR(VLOOKUP(DD$2&amp;"_"&amp;$B66,Лист4!$I$2:$M$141,5,FALSE),0)</f>
        <v>0</v>
      </c>
      <c r="DE66" s="78">
        <f t="shared" si="34"/>
        <v>0</v>
      </c>
      <c r="DF66" s="111">
        <f t="shared" si="38"/>
        <v>100</v>
      </c>
      <c r="DG66" s="111"/>
      <c r="DH66" s="111"/>
    </row>
    <row r="67" spans="1:112" s="84" customFormat="1" ht="15" customHeight="1" x14ac:dyDescent="0.25">
      <c r="A67" s="84" t="s">
        <v>208</v>
      </c>
      <c r="B67" s="75">
        <v>59</v>
      </c>
      <c r="C67" s="83">
        <v>59</v>
      </c>
      <c r="D67" s="80" t="s">
        <v>519</v>
      </c>
      <c r="E67" s="78">
        <v>0</v>
      </c>
      <c r="F67" s="78">
        <f>IFERROR(VLOOKUP(F$2&amp;"_"&amp;$B67,Лист4!$I$2:$M$141,5,FALSE),0)</f>
        <v>0</v>
      </c>
      <c r="G67" s="78">
        <f t="shared" si="36"/>
        <v>0</v>
      </c>
      <c r="H67" s="78">
        <v>1</v>
      </c>
      <c r="I67" s="78">
        <f>IFERROR(VLOOKUP(I$2&amp;"_"&amp;$B67,Лист4!$I$2:$M$141,5,FALSE),0)</f>
        <v>0</v>
      </c>
      <c r="J67" s="78">
        <f t="shared" si="1"/>
        <v>100</v>
      </c>
      <c r="K67" s="78">
        <f>IFERROR(VLOOKUP($B67,Китог!$A$3:$AL$68,K$1,FALSE),"")</f>
        <v>0</v>
      </c>
      <c r="L67" s="78">
        <f>IFERROR(VLOOKUP(L$2&amp;"_"&amp;$B67,Лист4!$I$2:$M$141,5,FALSE),0)</f>
        <v>0</v>
      </c>
      <c r="M67" s="78">
        <f t="shared" si="2"/>
        <v>0</v>
      </c>
      <c r="N67" s="78">
        <f>IFERROR(VLOOKUP($B67,Китог!$A$3:$AL$68,N$1,FALSE),"")</f>
        <v>0</v>
      </c>
      <c r="O67" s="78">
        <f>IFERROR(VLOOKUP(O$2&amp;"_"&amp;$B67,Лист4!$I$2:$M$141,5,FALSE),0)</f>
        <v>0</v>
      </c>
      <c r="P67" s="78">
        <f t="shared" si="3"/>
        <v>0</v>
      </c>
      <c r="Q67" s="78">
        <v>0</v>
      </c>
      <c r="R67" s="78">
        <f>IFERROR(VLOOKUP(R$2&amp;"_"&amp;$B67,Лист4!$I$2:$M$141,5,FALSE),0)</f>
        <v>0</v>
      </c>
      <c r="S67" s="78">
        <f t="shared" si="37"/>
        <v>0</v>
      </c>
      <c r="T67" s="78">
        <f>IFERROR(VLOOKUP($B67,Китог!$A$3:$AL$68,T$1,FALSE),"")</f>
        <v>0</v>
      </c>
      <c r="U67" s="78">
        <f>IFERROR(VLOOKUP(U$2&amp;"_"&amp;$B67,Лист4!$I$2:$M$141,5,FALSE),0)</f>
        <v>0</v>
      </c>
      <c r="V67" s="78">
        <f t="shared" si="5"/>
        <v>0</v>
      </c>
      <c r="W67" s="78">
        <f>IFERROR(VLOOKUP($B67,Китог!$A$3:$AL$68,W$1,FALSE),"")</f>
        <v>0</v>
      </c>
      <c r="X67" s="78">
        <f>IFERROR(VLOOKUP(X$2&amp;"_"&amp;$B67,Лист4!$I$2:$M$141,5,FALSE),0)</f>
        <v>0</v>
      </c>
      <c r="Y67" s="78">
        <f t="shared" si="6"/>
        <v>0</v>
      </c>
      <c r="Z67" s="78">
        <f>IFERROR(VLOOKUP($B67,Китог!$A$3:$AL$68,Z$1,FALSE),"")</f>
        <v>0</v>
      </c>
      <c r="AA67" s="78">
        <f>IFERROR(VLOOKUP(AA$2&amp;"_"&amp;$B67,Лист4!$I$2:$M$141,5,FALSE),0)</f>
        <v>0</v>
      </c>
      <c r="AB67" s="78">
        <f t="shared" si="7"/>
        <v>0</v>
      </c>
      <c r="AC67" s="78">
        <f>IFERROR(VLOOKUP($B67,Китог!$A$3:$AL$68,AC$1,FALSE),"")</f>
        <v>0</v>
      </c>
      <c r="AD67" s="78">
        <f>IFERROR(VLOOKUP(AD$2&amp;"_"&amp;$B67,Лист4!$I$2:$M$141,5,FALSE),0)</f>
        <v>0</v>
      </c>
      <c r="AE67" s="78">
        <f t="shared" si="8"/>
        <v>0</v>
      </c>
      <c r="AF67" s="78">
        <f>IFERROR(VLOOKUP($B67,Китог!$A$3:$AL$68,AF$1,FALSE),"")</f>
        <v>0</v>
      </c>
      <c r="AG67" s="78">
        <f>IFERROR(VLOOKUP(AG$2&amp;"_"&amp;$B67,Лист4!$I$2:$M$141,5,FALSE),0)</f>
        <v>0</v>
      </c>
      <c r="AH67" s="78">
        <f t="shared" si="9"/>
        <v>0</v>
      </c>
      <c r="AI67" s="78">
        <f>IFERROR(VLOOKUP($B67,Китог!$A$3:$AL$68,AI$1,FALSE),"")</f>
        <v>0</v>
      </c>
      <c r="AJ67" s="78">
        <f>IFERROR(VLOOKUP(AJ$2&amp;"_"&amp;$B67,Лист4!$I$2:$M$141,5,FALSE),0)</f>
        <v>0</v>
      </c>
      <c r="AK67" s="78">
        <f t="shared" si="10"/>
        <v>0</v>
      </c>
      <c r="AL67" s="78">
        <f>IFERROR(VLOOKUP($B67,Китог!$A$3:$AL$68,AL$1,FALSE),"")</f>
        <v>0</v>
      </c>
      <c r="AM67" s="78">
        <f>IFERROR(VLOOKUP(AM$2&amp;"_"&amp;$B67,Лист4!$I$2:$M$141,5,FALSE),0)</f>
        <v>0</v>
      </c>
      <c r="AN67" s="78">
        <f t="shared" si="11"/>
        <v>0</v>
      </c>
      <c r="AO67" s="78">
        <f>IFERROR(VLOOKUP($B67,Китог!$A$3:$AL$68,AO$1,FALSE),"")</f>
        <v>0</v>
      </c>
      <c r="AP67" s="78">
        <f>IFERROR(VLOOKUP(AP$2&amp;"_"&amp;$B67,Лист4!$I$2:$M$141,5,FALSE),0)</f>
        <v>0</v>
      </c>
      <c r="AQ67" s="78">
        <f t="shared" si="12"/>
        <v>0</v>
      </c>
      <c r="AR67" s="78">
        <f>IFERROR(VLOOKUP($B67,Китог!$A$3:$AL$68,AR$1,FALSE),"")</f>
        <v>0</v>
      </c>
      <c r="AS67" s="78">
        <f>IFERROR(VLOOKUP(AS$2&amp;"_"&amp;$B67,Лист4!$I$2:$M$141,5,FALSE),0)</f>
        <v>0</v>
      </c>
      <c r="AT67" s="78">
        <f t="shared" si="13"/>
        <v>0</v>
      </c>
      <c r="AU67" s="78">
        <f>IFERROR(VLOOKUP($B67,Китог!$A$3:$AL$68,AU$1,FALSE),"")</f>
        <v>0</v>
      </c>
      <c r="AV67" s="78">
        <f>IFERROR(VLOOKUP(AV$2&amp;"_"&amp;$B67,Лист4!$I$2:$M$141,5,FALSE),0)</f>
        <v>0</v>
      </c>
      <c r="AW67" s="78">
        <f t="shared" si="14"/>
        <v>0</v>
      </c>
      <c r="AX67" s="78">
        <f>IFERROR(VLOOKUP($B67,Китог!$A$3:$AL$68,AX$1,FALSE),"")</f>
        <v>0</v>
      </c>
      <c r="AY67" s="78">
        <f>IFERROR(VLOOKUP(AY$2&amp;"_"&amp;$B67,Лист4!$I$2:$M$141,5,FALSE),0)</f>
        <v>0</v>
      </c>
      <c r="AZ67" s="78">
        <f t="shared" si="15"/>
        <v>0</v>
      </c>
      <c r="BA67" s="78">
        <f>IFERROR(VLOOKUP($B67,Китог!$A$3:$AL$68,BA$1,FALSE),"")</f>
        <v>0</v>
      </c>
      <c r="BB67" s="78">
        <f>IFERROR(VLOOKUP(BB$2&amp;"_"&amp;$B67,Лист4!$I$2:$M$141,5,FALSE),0)</f>
        <v>0</v>
      </c>
      <c r="BC67" s="78">
        <f t="shared" si="16"/>
        <v>0</v>
      </c>
      <c r="BD67" s="78">
        <f>IFERROR(VLOOKUP($B67,Китог!$A$3:$AL$68,BD$1,FALSE),"")</f>
        <v>0</v>
      </c>
      <c r="BE67" s="78">
        <f>IFERROR(VLOOKUP(BE$2&amp;"_"&amp;$B67,Лист4!$I$2:$M$141,5,FALSE),0)</f>
        <v>0</v>
      </c>
      <c r="BF67" s="78">
        <f t="shared" si="17"/>
        <v>0</v>
      </c>
      <c r="BG67" s="78">
        <f>IFERROR(VLOOKUP($B67,Китог!$A$3:$AL$68,BG$1,FALSE),"")</f>
        <v>0</v>
      </c>
      <c r="BH67" s="78">
        <f>IFERROR(VLOOKUP(BH$2&amp;"_"&amp;$B67,Лист4!$I$2:$M$141,5,FALSE),0)</f>
        <v>0</v>
      </c>
      <c r="BI67" s="78">
        <f t="shared" si="18"/>
        <v>0</v>
      </c>
      <c r="BJ67" s="78">
        <f>IFERROR(VLOOKUP($B67,Китог!$A$3:$AL$68,BJ$1,FALSE),"")</f>
        <v>0</v>
      </c>
      <c r="BK67" s="78">
        <f>IFERROR(VLOOKUP(BK$2&amp;"_"&amp;$B67,Лист4!$I$2:$M$141,5,FALSE),0)</f>
        <v>0</v>
      </c>
      <c r="BL67" s="78">
        <f t="shared" si="19"/>
        <v>0</v>
      </c>
      <c r="BM67" s="78">
        <f>IFERROR(VLOOKUP($B67,Китог!$A$3:$AL$68,BM$1,FALSE),"")</f>
        <v>0</v>
      </c>
      <c r="BN67" s="78">
        <f>IFERROR(VLOOKUP(BN$2&amp;"_"&amp;$B67,Лист4!$I$2:$M$141,5,FALSE),0)</f>
        <v>0</v>
      </c>
      <c r="BO67" s="78">
        <f t="shared" si="20"/>
        <v>0</v>
      </c>
      <c r="BP67" s="78">
        <f>IFERROR(VLOOKUP($B67,Китог!$A$3:$AL$68,BP$1,FALSE),"")</f>
        <v>0</v>
      </c>
      <c r="BQ67" s="78">
        <f>IFERROR(VLOOKUP(BQ$2&amp;"_"&amp;$B67,Лист4!$I$2:$M$141,5,FALSE),0)</f>
        <v>0</v>
      </c>
      <c r="BR67" s="78">
        <f t="shared" si="21"/>
        <v>0</v>
      </c>
      <c r="BS67" s="78">
        <f>IFERROR(VLOOKUP($B67,Китог!$A$3:$AL$68,BS$1,FALSE),"")</f>
        <v>0</v>
      </c>
      <c r="BT67" s="78">
        <f>IFERROR(VLOOKUP(BT$2&amp;"_"&amp;$B67,Лист4!$I$2:$M$141,5,FALSE),0)</f>
        <v>0</v>
      </c>
      <c r="BU67" s="78">
        <f t="shared" si="22"/>
        <v>0</v>
      </c>
      <c r="BV67" s="78">
        <f>IFERROR(VLOOKUP($B67,Китог!$A$3:$AL$68,BV$1,FALSE),"")</f>
        <v>0</v>
      </c>
      <c r="BW67" s="78">
        <f>IFERROR(VLOOKUP(BW$2&amp;"_"&amp;$B67,Лист4!$I$2:$M$141,5,FALSE),0)</f>
        <v>0</v>
      </c>
      <c r="BX67" s="78">
        <f t="shared" si="23"/>
        <v>0</v>
      </c>
      <c r="BY67" s="78">
        <f>IFERROR(VLOOKUP($B67,Китог!$A$3:$AL$68,BY$1,FALSE),"")</f>
        <v>0</v>
      </c>
      <c r="BZ67" s="78">
        <f>IFERROR(VLOOKUP(BZ$2&amp;"_"&amp;$B67,Лист4!$I$2:$M$141,5,FALSE),0)</f>
        <v>0</v>
      </c>
      <c r="CA67" s="78">
        <f t="shared" si="24"/>
        <v>0</v>
      </c>
      <c r="CB67" s="78">
        <f>IFERROR(VLOOKUP($B67,Китог!$A$3:$AL$68,CB$1,FALSE),"")</f>
        <v>0</v>
      </c>
      <c r="CC67" s="78">
        <f>IFERROR(VLOOKUP(CC$2&amp;"_"&amp;$B67,Лист4!$I$2:$M$141,5,FALSE),0)</f>
        <v>0</v>
      </c>
      <c r="CD67" s="78">
        <f t="shared" si="25"/>
        <v>0</v>
      </c>
      <c r="CE67" s="78">
        <f>IFERROR(VLOOKUP($B67,Китог!$A$3:$AL$68,CE$1,FALSE),"")</f>
        <v>0</v>
      </c>
      <c r="CF67" s="78">
        <f>IFERROR(VLOOKUP(CF$2&amp;"_"&amp;$B67,Лист4!$I$2:$M$141,5,FALSE),0)</f>
        <v>0</v>
      </c>
      <c r="CG67" s="78">
        <f t="shared" si="26"/>
        <v>0</v>
      </c>
      <c r="CH67" s="78">
        <f>IFERROR(VLOOKUP($B67,Китог!$A$3:$AL$68,CH$1,FALSE),"")</f>
        <v>0</v>
      </c>
      <c r="CI67" s="78">
        <f>IFERROR(VLOOKUP(CI$2&amp;"_"&amp;$B67,Лист4!$I$2:$M$141,5,FALSE),0)</f>
        <v>0</v>
      </c>
      <c r="CJ67" s="78">
        <f t="shared" si="27"/>
        <v>0</v>
      </c>
      <c r="CK67" s="78">
        <f>IFERROR(VLOOKUP($B67,Китог!$A$3:$AL$68,CK$1,FALSE),"")</f>
        <v>0</v>
      </c>
      <c r="CL67" s="78">
        <f>IFERROR(VLOOKUP(CL$2&amp;"_"&amp;$B67,Лист4!$I$2:$M$141,5,FALSE),0)</f>
        <v>0</v>
      </c>
      <c r="CM67" s="78">
        <f t="shared" si="28"/>
        <v>0</v>
      </c>
      <c r="CN67" s="78">
        <f>IFERROR(VLOOKUP($B67,Китог!$A$3:$AL$68,CN$1,FALSE),"")</f>
        <v>0</v>
      </c>
      <c r="CO67" s="78">
        <f>IFERROR(VLOOKUP(CO$2&amp;"_"&amp;$B67,Лист4!$I$2:$M$141,5,FALSE),0)</f>
        <v>0</v>
      </c>
      <c r="CP67" s="78">
        <f t="shared" si="29"/>
        <v>0</v>
      </c>
      <c r="CQ67" s="78">
        <f>IFERROR(VLOOKUP($B67,Китог!$A$3:$AL$68,CQ$1,FALSE),"")</f>
        <v>0</v>
      </c>
      <c r="CR67" s="78">
        <f>IFERROR(VLOOKUP(CR$2&amp;"_"&amp;$B67,Лист4!$I$2:$M$141,5,FALSE),0)</f>
        <v>0</v>
      </c>
      <c r="CS67" s="78">
        <f t="shared" si="30"/>
        <v>0</v>
      </c>
      <c r="CT67" s="78">
        <f>IFERROR(VLOOKUP($B67,Китог!$A$3:$AL$68,CT$1,FALSE),"")</f>
        <v>0</v>
      </c>
      <c r="CU67" s="78">
        <f>IFERROR(VLOOKUP(CU$2&amp;"_"&amp;$B67,Лист4!$I$2:$M$141,5,FALSE),0)</f>
        <v>0</v>
      </c>
      <c r="CV67" s="78">
        <f t="shared" si="31"/>
        <v>0</v>
      </c>
      <c r="CW67" s="78">
        <f>IFERROR(VLOOKUP($B67,Китог!$A$3:$AL$68,CW$1,FALSE),"")</f>
        <v>0</v>
      </c>
      <c r="CX67" s="78">
        <f>IFERROR(VLOOKUP(CX$2&amp;"_"&amp;$B67,Лист4!$I$2:$M$141,5,FALSE),0)</f>
        <v>0</v>
      </c>
      <c r="CY67" s="78">
        <f t="shared" si="32"/>
        <v>0</v>
      </c>
      <c r="CZ67" s="78">
        <f>IFERROR(VLOOKUP($B67,Китог!$A$3:$AL$68,CZ$1,FALSE),"")</f>
        <v>0</v>
      </c>
      <c r="DA67" s="78">
        <f>IFERROR(VLOOKUP(DA$2&amp;"_"&amp;$B67,Лист4!$I$2:$M$141,5,FALSE),0)</f>
        <v>0</v>
      </c>
      <c r="DB67" s="78">
        <f t="shared" si="33"/>
        <v>0</v>
      </c>
      <c r="DC67" s="78">
        <v>1</v>
      </c>
      <c r="DD67" s="78">
        <f>IFERROR(VLOOKUP(DD$2&amp;"_"&amp;$B67,Лист4!$I$2:$M$141,5,FALSE),0)</f>
        <v>0</v>
      </c>
      <c r="DE67" s="78">
        <f t="shared" si="34"/>
        <v>100</v>
      </c>
      <c r="DF67" s="111">
        <f t="shared" si="38"/>
        <v>100</v>
      </c>
      <c r="DG67" s="111"/>
      <c r="DH67" s="111"/>
    </row>
    <row r="68" spans="1:112" s="84" customFormat="1" ht="30" customHeight="1" x14ac:dyDescent="0.25">
      <c r="A68" s="84" t="s">
        <v>208</v>
      </c>
      <c r="B68" s="84">
        <v>60</v>
      </c>
      <c r="C68" s="83">
        <v>60</v>
      </c>
      <c r="D68" s="80" t="s">
        <v>586</v>
      </c>
      <c r="E68" s="78">
        <v>0</v>
      </c>
      <c r="F68" s="78">
        <f>IFERROR(VLOOKUP(F$2&amp;"_"&amp;$B68,Лист4!$I$2:$M$141,5,FALSE),0)</f>
        <v>0</v>
      </c>
      <c r="G68" s="78">
        <f t="shared" si="36"/>
        <v>0</v>
      </c>
      <c r="H68" s="78">
        <f>IFERROR(VLOOKUP($B68,Китог!$A$3:$AL$68,H$1,FALSE),"")</f>
        <v>0</v>
      </c>
      <c r="I68" s="78">
        <f>IFERROR(VLOOKUP(I$2&amp;"_"&amp;$B68,Лист4!$I$2:$M$141,5,FALSE),0)</f>
        <v>0</v>
      </c>
      <c r="J68" s="78">
        <f t="shared" si="1"/>
        <v>0</v>
      </c>
      <c r="K68" s="78">
        <f>IFERROR(VLOOKUP($B68,Китог!$A$3:$AL$68,K$1,FALSE),"")</f>
        <v>0</v>
      </c>
      <c r="L68" s="78">
        <f>IFERROR(VLOOKUP(L$2&amp;"_"&amp;$B68,Лист4!$I$2:$M$141,5,FALSE),0)</f>
        <v>0</v>
      </c>
      <c r="M68" s="78">
        <f t="shared" si="2"/>
        <v>0</v>
      </c>
      <c r="N68" s="78">
        <f>IFERROR(VLOOKUP($B68,Китог!$A$3:$AL$68,N$1,FALSE),"")</f>
        <v>0</v>
      </c>
      <c r="O68" s="78">
        <f>IFERROR(VLOOKUP(O$2&amp;"_"&amp;$B68,Лист4!$I$2:$M$141,5,FALSE),0)</f>
        <v>0</v>
      </c>
      <c r="P68" s="78">
        <f t="shared" si="3"/>
        <v>0</v>
      </c>
      <c r="Q68" s="78">
        <v>0</v>
      </c>
      <c r="R68" s="78">
        <f>IFERROR(VLOOKUP(R$2&amp;"_"&amp;$B68,Лист4!$I$2:$M$141,5,FALSE),0)</f>
        <v>0</v>
      </c>
      <c r="S68" s="78">
        <f t="shared" si="37"/>
        <v>0</v>
      </c>
      <c r="T68" s="78">
        <f>IFERROR(VLOOKUP($B68,Китог!$A$3:$AL$68,T$1,FALSE),"")</f>
        <v>0</v>
      </c>
      <c r="U68" s="78">
        <f>IFERROR(VLOOKUP(U$2&amp;"_"&amp;$B68,Лист4!$I$2:$M$141,5,FALSE),0)</f>
        <v>0</v>
      </c>
      <c r="V68" s="78">
        <f t="shared" si="5"/>
        <v>0</v>
      </c>
      <c r="W68" s="78">
        <f>IFERROR(VLOOKUP($B68,Китог!$A$3:$AL$68,W$1,FALSE),"")</f>
        <v>0</v>
      </c>
      <c r="X68" s="78">
        <f>IFERROR(VLOOKUP(X$2&amp;"_"&amp;$B68,Лист4!$I$2:$M$141,5,FALSE),0)</f>
        <v>0</v>
      </c>
      <c r="Y68" s="78">
        <f t="shared" si="6"/>
        <v>0</v>
      </c>
      <c r="Z68" s="78">
        <f>IFERROR(VLOOKUP($B68,Китог!$A$3:$AL$68,Z$1,FALSE),"")</f>
        <v>0</v>
      </c>
      <c r="AA68" s="78">
        <f>IFERROR(VLOOKUP(AA$2&amp;"_"&amp;$B68,Лист4!$I$2:$M$141,5,FALSE),0)</f>
        <v>0</v>
      </c>
      <c r="AB68" s="78">
        <f t="shared" si="7"/>
        <v>0</v>
      </c>
      <c r="AC68" s="78">
        <f>IFERROR(VLOOKUP($B68,Китог!$A$3:$AL$68,AC$1,FALSE),"")</f>
        <v>0</v>
      </c>
      <c r="AD68" s="78">
        <f>IFERROR(VLOOKUP(AD$2&amp;"_"&amp;$B68,Лист4!$I$2:$M$141,5,FALSE),0)</f>
        <v>0</v>
      </c>
      <c r="AE68" s="78">
        <f t="shared" si="8"/>
        <v>0</v>
      </c>
      <c r="AF68" s="78">
        <f>IFERROR(VLOOKUP($B68,Китог!$A$3:$AL$68,AF$1,FALSE),"")</f>
        <v>0</v>
      </c>
      <c r="AG68" s="78">
        <f>IFERROR(VLOOKUP(AG$2&amp;"_"&amp;$B68,Лист4!$I$2:$M$141,5,FALSE),0)</f>
        <v>0</v>
      </c>
      <c r="AH68" s="78">
        <f t="shared" si="9"/>
        <v>0</v>
      </c>
      <c r="AI68" s="78">
        <f>IFERROR(VLOOKUP($B68,Китог!$A$3:$AL$68,AI$1,FALSE),"")</f>
        <v>0</v>
      </c>
      <c r="AJ68" s="78">
        <f>IFERROR(VLOOKUP(AJ$2&amp;"_"&amp;$B68,Лист4!$I$2:$M$141,5,FALSE),0)</f>
        <v>0</v>
      </c>
      <c r="AK68" s="78">
        <f t="shared" si="10"/>
        <v>0</v>
      </c>
      <c r="AL68" s="78">
        <f>IFERROR(VLOOKUP($B68,Китог!$A$3:$AL$68,AL$1,FALSE),"")</f>
        <v>0</v>
      </c>
      <c r="AM68" s="78">
        <f>IFERROR(VLOOKUP(AM$2&amp;"_"&amp;$B68,Лист4!$I$2:$M$141,5,FALSE),0)</f>
        <v>0</v>
      </c>
      <c r="AN68" s="78">
        <f t="shared" si="11"/>
        <v>0</v>
      </c>
      <c r="AO68" s="78">
        <f>IFERROR(VLOOKUP($B68,Китог!$A$3:$AL$68,AO$1,FALSE),"")</f>
        <v>0</v>
      </c>
      <c r="AP68" s="78">
        <f>IFERROR(VLOOKUP(AP$2&amp;"_"&amp;$B68,Лист4!$I$2:$M$141,5,FALSE),0)</f>
        <v>0</v>
      </c>
      <c r="AQ68" s="78">
        <f t="shared" si="12"/>
        <v>0</v>
      </c>
      <c r="AR68" s="78">
        <f>IFERROR(VLOOKUP($B68,Китог!$A$3:$AL$68,AR$1,FALSE),"")</f>
        <v>0</v>
      </c>
      <c r="AS68" s="78">
        <f>IFERROR(VLOOKUP(AS$2&amp;"_"&amp;$B68,Лист4!$I$2:$M$141,5,FALSE),0)</f>
        <v>0</v>
      </c>
      <c r="AT68" s="78">
        <f t="shared" si="13"/>
        <v>0</v>
      </c>
      <c r="AU68" s="78">
        <f>IFERROR(VLOOKUP($B68,Китог!$A$3:$AL$68,AU$1,FALSE),"")</f>
        <v>0</v>
      </c>
      <c r="AV68" s="78">
        <f>IFERROR(VLOOKUP(AV$2&amp;"_"&amp;$B68,Лист4!$I$2:$M$141,5,FALSE),0)</f>
        <v>0</v>
      </c>
      <c r="AW68" s="78">
        <f t="shared" si="14"/>
        <v>0</v>
      </c>
      <c r="AX68" s="78">
        <f>IFERROR(VLOOKUP($B68,Китог!$A$3:$AL$68,AX$1,FALSE),"")</f>
        <v>0</v>
      </c>
      <c r="AY68" s="78">
        <f>IFERROR(VLOOKUP(AY$2&amp;"_"&amp;$B68,Лист4!$I$2:$M$141,5,FALSE),0)</f>
        <v>0</v>
      </c>
      <c r="AZ68" s="78">
        <f t="shared" si="15"/>
        <v>0</v>
      </c>
      <c r="BA68" s="78">
        <f>IFERROR(VLOOKUP($B68,Китог!$A$3:$AL$68,BA$1,FALSE),"")</f>
        <v>0</v>
      </c>
      <c r="BB68" s="78">
        <f>IFERROR(VLOOKUP(BB$2&amp;"_"&amp;$B68,Лист4!$I$2:$M$141,5,FALSE),0)</f>
        <v>0</v>
      </c>
      <c r="BC68" s="78">
        <f t="shared" si="16"/>
        <v>0</v>
      </c>
      <c r="BD68" s="78">
        <f>IFERROR(VLOOKUP($B68,Китог!$A$3:$AL$68,BD$1,FALSE),"")</f>
        <v>0</v>
      </c>
      <c r="BE68" s="78">
        <f>IFERROR(VLOOKUP(BE$2&amp;"_"&amp;$B68,Лист4!$I$2:$M$141,5,FALSE),0)</f>
        <v>0</v>
      </c>
      <c r="BF68" s="78">
        <f t="shared" si="17"/>
        <v>0</v>
      </c>
      <c r="BG68" s="78">
        <f>IFERROR(VLOOKUP($B68,Китог!$A$3:$AL$68,BG$1,FALSE),"")</f>
        <v>0</v>
      </c>
      <c r="BH68" s="78">
        <f>IFERROR(VLOOKUP(BH$2&amp;"_"&amp;$B68,Лист4!$I$2:$M$141,5,FALSE),0)</f>
        <v>0</v>
      </c>
      <c r="BI68" s="78">
        <f t="shared" si="18"/>
        <v>0</v>
      </c>
      <c r="BJ68" s="78">
        <f>IFERROR(VLOOKUP($B68,Китог!$A$3:$AL$68,BJ$1,FALSE),"")</f>
        <v>0</v>
      </c>
      <c r="BK68" s="78">
        <f>IFERROR(VLOOKUP(BK$2&amp;"_"&amp;$B68,Лист4!$I$2:$M$141,5,FALSE),0)</f>
        <v>0</v>
      </c>
      <c r="BL68" s="78">
        <f t="shared" si="19"/>
        <v>0</v>
      </c>
      <c r="BM68" s="78">
        <f>IFERROR(VLOOKUP($B68,Китог!$A$3:$AL$68,BM$1,FALSE),"")</f>
        <v>0</v>
      </c>
      <c r="BN68" s="78">
        <f>IFERROR(VLOOKUP(BN$2&amp;"_"&amp;$B68,Лист4!$I$2:$M$141,5,FALSE),0)</f>
        <v>0</v>
      </c>
      <c r="BO68" s="78">
        <f t="shared" si="20"/>
        <v>0</v>
      </c>
      <c r="BP68" s="78">
        <f>IFERROR(VLOOKUP($B68,Китог!$A$3:$AL$68,BP$1,FALSE),"")</f>
        <v>0</v>
      </c>
      <c r="BQ68" s="78">
        <f>IFERROR(VLOOKUP(BQ$2&amp;"_"&amp;$B68,Лист4!$I$2:$M$141,5,FALSE),0)</f>
        <v>0</v>
      </c>
      <c r="BR68" s="78">
        <f t="shared" si="21"/>
        <v>0</v>
      </c>
      <c r="BS68" s="78">
        <f>IFERROR(VLOOKUP($B68,Китог!$A$3:$AL$68,BS$1,FALSE),"")</f>
        <v>0</v>
      </c>
      <c r="BT68" s="78">
        <f>IFERROR(VLOOKUP(BT$2&amp;"_"&amp;$B68,Лист4!$I$2:$M$141,5,FALSE),0)</f>
        <v>0</v>
      </c>
      <c r="BU68" s="78">
        <f t="shared" si="22"/>
        <v>0</v>
      </c>
      <c r="BV68" s="78">
        <f>IFERROR(VLOOKUP($B68,Китог!$A$3:$AL$68,BV$1,FALSE),"")</f>
        <v>0</v>
      </c>
      <c r="BW68" s="78">
        <f>IFERROR(VLOOKUP(BW$2&amp;"_"&amp;$B68,Лист4!$I$2:$M$141,5,FALSE),0)</f>
        <v>0</v>
      </c>
      <c r="BX68" s="78">
        <f t="shared" si="23"/>
        <v>0</v>
      </c>
      <c r="BY68" s="78">
        <f>IFERROR(VLOOKUP($B68,Китог!$A$3:$AL$68,BY$1,FALSE),"")</f>
        <v>0</v>
      </c>
      <c r="BZ68" s="78">
        <f>IFERROR(VLOOKUP(BZ$2&amp;"_"&amp;$B68,Лист4!$I$2:$M$141,5,FALSE),0)</f>
        <v>0</v>
      </c>
      <c r="CA68" s="78">
        <f t="shared" si="24"/>
        <v>0</v>
      </c>
      <c r="CB68" s="78">
        <f>IFERROR(VLOOKUP($B68,Китог!$A$3:$AL$68,CB$1,FALSE),"")</f>
        <v>0</v>
      </c>
      <c r="CC68" s="78">
        <f>IFERROR(VLOOKUP(CC$2&amp;"_"&amp;$B68,Лист4!$I$2:$M$141,5,FALSE),0)</f>
        <v>0</v>
      </c>
      <c r="CD68" s="78">
        <f t="shared" si="25"/>
        <v>0</v>
      </c>
      <c r="CE68" s="78">
        <f>IFERROR(VLOOKUP($B68,Китог!$A$3:$AL$68,CE$1,FALSE),"")</f>
        <v>0</v>
      </c>
      <c r="CF68" s="78">
        <f>IFERROR(VLOOKUP(CF$2&amp;"_"&amp;$B68,Лист4!$I$2:$M$141,5,FALSE),0)</f>
        <v>0</v>
      </c>
      <c r="CG68" s="78">
        <f t="shared" si="26"/>
        <v>0</v>
      </c>
      <c r="CH68" s="78">
        <f>IFERROR(VLOOKUP($B68,Китог!$A$3:$AL$68,CH$1,FALSE),"")</f>
        <v>0</v>
      </c>
      <c r="CI68" s="78">
        <f>IFERROR(VLOOKUP(CI$2&amp;"_"&amp;$B68,Лист4!$I$2:$M$141,5,FALSE),0)</f>
        <v>0</v>
      </c>
      <c r="CJ68" s="78">
        <f t="shared" si="27"/>
        <v>0</v>
      </c>
      <c r="CK68" s="78">
        <f>IFERROR(VLOOKUP($B68,Китог!$A$3:$AL$68,CK$1,FALSE),"")</f>
        <v>0</v>
      </c>
      <c r="CL68" s="78">
        <f>IFERROR(VLOOKUP(CL$2&amp;"_"&amp;$B68,Лист4!$I$2:$M$141,5,FALSE),0)</f>
        <v>0</v>
      </c>
      <c r="CM68" s="78">
        <f t="shared" si="28"/>
        <v>0</v>
      </c>
      <c r="CN68" s="78">
        <f>IFERROR(VLOOKUP($B68,Китог!$A$3:$AL$68,CN$1,FALSE),"")</f>
        <v>0</v>
      </c>
      <c r="CO68" s="78">
        <f>IFERROR(VLOOKUP(CO$2&amp;"_"&amp;$B68,Лист4!$I$2:$M$141,5,FALSE),0)</f>
        <v>0</v>
      </c>
      <c r="CP68" s="78">
        <f t="shared" si="29"/>
        <v>0</v>
      </c>
      <c r="CQ68" s="78">
        <f>IFERROR(VLOOKUP($B68,Китог!$A$3:$AL$68,CQ$1,FALSE),"")</f>
        <v>0</v>
      </c>
      <c r="CR68" s="78">
        <f>IFERROR(VLOOKUP(CR$2&amp;"_"&amp;$B68,Лист4!$I$2:$M$141,5,FALSE),0)</f>
        <v>0</v>
      </c>
      <c r="CS68" s="78">
        <f t="shared" si="30"/>
        <v>0</v>
      </c>
      <c r="CT68" s="78">
        <f>IFERROR(VLOOKUP($B68,Китог!$A$3:$AL$68,CT$1,FALSE),"")</f>
        <v>0</v>
      </c>
      <c r="CU68" s="78">
        <f>IFERROR(VLOOKUP(CU$2&amp;"_"&amp;$B68,Лист4!$I$2:$M$141,5,FALSE),0)</f>
        <v>0</v>
      </c>
      <c r="CV68" s="78">
        <f t="shared" si="31"/>
        <v>0</v>
      </c>
      <c r="CW68" s="78">
        <f>IFERROR(VLOOKUP($B68,Китог!$A$3:$AL$68,CW$1,FALSE),"")</f>
        <v>0</v>
      </c>
      <c r="CX68" s="78">
        <f>IFERROR(VLOOKUP(CX$2&amp;"_"&amp;$B68,Лист4!$I$2:$M$141,5,FALSE),0)</f>
        <v>0</v>
      </c>
      <c r="CY68" s="78">
        <f t="shared" si="32"/>
        <v>0</v>
      </c>
      <c r="CZ68" s="78">
        <v>1</v>
      </c>
      <c r="DA68" s="78">
        <f>IFERROR(VLOOKUP(DA$2&amp;"_"&amp;$B68,Лист4!$I$2:$M$141,5,FALSE),0)</f>
        <v>0</v>
      </c>
      <c r="DB68" s="78">
        <f t="shared" si="33"/>
        <v>100</v>
      </c>
      <c r="DC68" s="78">
        <f>IFERROR(VLOOKUP($B68,Китог!$A$3:$AL$68,DC$1,FALSE),"")</f>
        <v>0</v>
      </c>
      <c r="DD68" s="78">
        <f>IFERROR(VLOOKUP(DD$2&amp;"_"&amp;$B68,Лист4!$I$2:$M$141,5,FALSE),0)</f>
        <v>0</v>
      </c>
      <c r="DE68" s="78">
        <f t="shared" si="34"/>
        <v>0</v>
      </c>
      <c r="DF68" s="111">
        <f t="shared" si="38"/>
        <v>100</v>
      </c>
      <c r="DG68" s="111"/>
      <c r="DH68" s="111"/>
    </row>
    <row r="69" spans="1:112" s="84" customFormat="1" ht="60" customHeight="1" x14ac:dyDescent="0.25">
      <c r="A69" s="84" t="s">
        <v>208</v>
      </c>
      <c r="B69" s="75">
        <v>61</v>
      </c>
      <c r="C69" s="83">
        <v>61</v>
      </c>
      <c r="D69" s="80" t="s">
        <v>587</v>
      </c>
      <c r="E69" s="78">
        <v>1</v>
      </c>
      <c r="F69" s="78">
        <f>IFERROR(VLOOKUP(F$2&amp;"_"&amp;$B69,Лист4!$I$2:$M$141,5,FALSE),0)</f>
        <v>0</v>
      </c>
      <c r="G69" s="78">
        <f t="shared" si="36"/>
        <v>100</v>
      </c>
      <c r="H69" s="78">
        <f>IFERROR(VLOOKUP($B69,Китог!$A$3:$AL$68,H$1,FALSE),"")</f>
        <v>0</v>
      </c>
      <c r="I69" s="78">
        <f>IFERROR(VLOOKUP(I$2&amp;"_"&amp;$B69,Лист4!$I$2:$M$141,5,FALSE),0)</f>
        <v>0</v>
      </c>
      <c r="J69" s="78">
        <f t="shared" si="1"/>
        <v>0</v>
      </c>
      <c r="K69" s="78">
        <f>IFERROR(VLOOKUP($B69,Китог!$A$3:$AL$68,K$1,FALSE),"")</f>
        <v>0</v>
      </c>
      <c r="L69" s="78">
        <f>IFERROR(VLOOKUP(L$2&amp;"_"&amp;$B69,Лист4!$I$2:$M$141,5,FALSE),0)</f>
        <v>0</v>
      </c>
      <c r="M69" s="78">
        <f t="shared" si="2"/>
        <v>0</v>
      </c>
      <c r="N69" s="78">
        <f>IFERROR(VLOOKUP($B69,Китог!$A$3:$AL$68,N$1,FALSE),"")</f>
        <v>0</v>
      </c>
      <c r="O69" s="78">
        <f>IFERROR(VLOOKUP(O$2&amp;"_"&amp;$B69,Лист4!$I$2:$M$141,5,FALSE),0)</f>
        <v>0</v>
      </c>
      <c r="P69" s="78">
        <f t="shared" si="3"/>
        <v>0</v>
      </c>
      <c r="Q69" s="78">
        <v>0</v>
      </c>
      <c r="R69" s="78">
        <f>IFERROR(VLOOKUP(R$2&amp;"_"&amp;$B69,Лист4!$I$2:$M$141,5,FALSE),0)</f>
        <v>0</v>
      </c>
      <c r="S69" s="78">
        <f t="shared" si="37"/>
        <v>0</v>
      </c>
      <c r="T69" s="78">
        <f>IFERROR(VLOOKUP($B69,Китог!$A$3:$AL$68,T$1,FALSE),"")</f>
        <v>0</v>
      </c>
      <c r="U69" s="78">
        <f>IFERROR(VLOOKUP(U$2&amp;"_"&amp;$B69,Лист4!$I$2:$M$141,5,FALSE),0)</f>
        <v>0</v>
      </c>
      <c r="V69" s="78">
        <f t="shared" si="5"/>
        <v>0</v>
      </c>
      <c r="W69" s="78">
        <f>IFERROR(VLOOKUP($B69,Китог!$A$3:$AL$68,W$1,FALSE),"")</f>
        <v>0</v>
      </c>
      <c r="X69" s="78">
        <f>IFERROR(VLOOKUP(X$2&amp;"_"&amp;$B69,Лист4!$I$2:$M$141,5,FALSE),0)</f>
        <v>0</v>
      </c>
      <c r="Y69" s="78">
        <f t="shared" si="6"/>
        <v>0</v>
      </c>
      <c r="Z69" s="78">
        <f>IFERROR(VLOOKUP($B69,Китог!$A$3:$AL$68,Z$1,FALSE),"")</f>
        <v>0</v>
      </c>
      <c r="AA69" s="78">
        <f>IFERROR(VLOOKUP(AA$2&amp;"_"&amp;$B69,Лист4!$I$2:$M$141,5,FALSE),0)</f>
        <v>0</v>
      </c>
      <c r="AB69" s="78">
        <f t="shared" si="7"/>
        <v>0</v>
      </c>
      <c r="AC69" s="78">
        <f>IFERROR(VLOOKUP($B69,Китог!$A$3:$AL$68,AC$1,FALSE),"")</f>
        <v>0</v>
      </c>
      <c r="AD69" s="78">
        <f>IFERROR(VLOOKUP(AD$2&amp;"_"&amp;$B69,Лист4!$I$2:$M$141,5,FALSE),0)</f>
        <v>0</v>
      </c>
      <c r="AE69" s="78">
        <f t="shared" si="8"/>
        <v>0</v>
      </c>
      <c r="AF69" s="78">
        <f>IFERROR(VLOOKUP($B69,Китог!$A$3:$AL$68,AF$1,FALSE),"")</f>
        <v>0</v>
      </c>
      <c r="AG69" s="78">
        <f>IFERROR(VLOOKUP(AG$2&amp;"_"&amp;$B69,Лист4!$I$2:$M$141,5,FALSE),0)</f>
        <v>0</v>
      </c>
      <c r="AH69" s="78">
        <f t="shared" si="9"/>
        <v>0</v>
      </c>
      <c r="AI69" s="78">
        <f>IFERROR(VLOOKUP($B69,Китог!$A$3:$AL$68,AI$1,FALSE),"")</f>
        <v>0</v>
      </c>
      <c r="AJ69" s="78">
        <f>IFERROR(VLOOKUP(AJ$2&amp;"_"&amp;$B69,Лист4!$I$2:$M$141,5,FALSE),0)</f>
        <v>0</v>
      </c>
      <c r="AK69" s="78">
        <f t="shared" si="10"/>
        <v>0</v>
      </c>
      <c r="AL69" s="78">
        <f>IFERROR(VLOOKUP($B69,Китог!$A$3:$AL$68,AL$1,FALSE),"")</f>
        <v>0</v>
      </c>
      <c r="AM69" s="78">
        <f>IFERROR(VLOOKUP(AM$2&amp;"_"&amp;$B69,Лист4!$I$2:$M$141,5,FALSE),0)</f>
        <v>0</v>
      </c>
      <c r="AN69" s="78">
        <f t="shared" si="11"/>
        <v>0</v>
      </c>
      <c r="AO69" s="78">
        <f>IFERROR(VLOOKUP($B69,Китог!$A$3:$AL$68,AO$1,FALSE),"")</f>
        <v>0</v>
      </c>
      <c r="AP69" s="78">
        <f>IFERROR(VLOOKUP(AP$2&amp;"_"&amp;$B69,Лист4!$I$2:$M$141,5,FALSE),0)</f>
        <v>0</v>
      </c>
      <c r="AQ69" s="78">
        <f t="shared" si="12"/>
        <v>0</v>
      </c>
      <c r="AR69" s="78">
        <f>IFERROR(VLOOKUP($B69,Китог!$A$3:$AL$68,AR$1,FALSE),"")</f>
        <v>0</v>
      </c>
      <c r="AS69" s="78">
        <f>IFERROR(VLOOKUP(AS$2&amp;"_"&amp;$B69,Лист4!$I$2:$M$141,5,FALSE),0)</f>
        <v>0</v>
      </c>
      <c r="AT69" s="78">
        <f t="shared" si="13"/>
        <v>0</v>
      </c>
      <c r="AU69" s="78">
        <f>IFERROR(VLOOKUP($B69,Китог!$A$3:$AL$68,AU$1,FALSE),"")</f>
        <v>0</v>
      </c>
      <c r="AV69" s="78">
        <f>IFERROR(VLOOKUP(AV$2&amp;"_"&amp;$B69,Лист4!$I$2:$M$141,5,FALSE),0)</f>
        <v>0</v>
      </c>
      <c r="AW69" s="78">
        <f t="shared" si="14"/>
        <v>0</v>
      </c>
      <c r="AX69" s="78">
        <f>IFERROR(VLOOKUP($B69,Китог!$A$3:$AL$68,AX$1,FALSE),"")</f>
        <v>0</v>
      </c>
      <c r="AY69" s="78">
        <f>IFERROR(VLOOKUP(AY$2&amp;"_"&amp;$B69,Лист4!$I$2:$M$141,5,FALSE),0)</f>
        <v>0</v>
      </c>
      <c r="AZ69" s="78">
        <f t="shared" si="15"/>
        <v>0</v>
      </c>
      <c r="BA69" s="78">
        <f>IFERROR(VLOOKUP($B69,Китог!$A$3:$AL$68,BA$1,FALSE),"")</f>
        <v>0</v>
      </c>
      <c r="BB69" s="78">
        <f>IFERROR(VLOOKUP(BB$2&amp;"_"&amp;$B69,Лист4!$I$2:$M$141,5,FALSE),0)</f>
        <v>0</v>
      </c>
      <c r="BC69" s="78">
        <f t="shared" si="16"/>
        <v>0</v>
      </c>
      <c r="BD69" s="78">
        <f>IFERROR(VLOOKUP($B69,Китог!$A$3:$AL$68,BD$1,FALSE),"")</f>
        <v>0</v>
      </c>
      <c r="BE69" s="78">
        <f>IFERROR(VLOOKUP(BE$2&amp;"_"&amp;$B69,Лист4!$I$2:$M$141,5,FALSE),0)</f>
        <v>0</v>
      </c>
      <c r="BF69" s="78">
        <f t="shared" si="17"/>
        <v>0</v>
      </c>
      <c r="BG69" s="78">
        <f>IFERROR(VLOOKUP($B69,Китог!$A$3:$AL$68,BG$1,FALSE),"")</f>
        <v>0</v>
      </c>
      <c r="BH69" s="78">
        <f>IFERROR(VLOOKUP(BH$2&amp;"_"&amp;$B69,Лист4!$I$2:$M$141,5,FALSE),0)</f>
        <v>0</v>
      </c>
      <c r="BI69" s="78">
        <f t="shared" si="18"/>
        <v>0</v>
      </c>
      <c r="BJ69" s="78">
        <f>IFERROR(VLOOKUP($B69,Китог!$A$3:$AL$68,BJ$1,FALSE),"")</f>
        <v>0</v>
      </c>
      <c r="BK69" s="78">
        <f>IFERROR(VLOOKUP(BK$2&amp;"_"&amp;$B69,Лист4!$I$2:$M$141,5,FALSE),0)</f>
        <v>0</v>
      </c>
      <c r="BL69" s="78">
        <f t="shared" si="19"/>
        <v>0</v>
      </c>
      <c r="BM69" s="78">
        <f>IFERROR(VLOOKUP($B69,Китог!$A$3:$AL$68,BM$1,FALSE),"")</f>
        <v>0</v>
      </c>
      <c r="BN69" s="78">
        <f>IFERROR(VLOOKUP(BN$2&amp;"_"&amp;$B69,Лист4!$I$2:$M$141,5,FALSE),0)</f>
        <v>0</v>
      </c>
      <c r="BO69" s="78">
        <f t="shared" si="20"/>
        <v>0</v>
      </c>
      <c r="BP69" s="78">
        <f>IFERROR(VLOOKUP($B69,Китог!$A$3:$AL$68,BP$1,FALSE),"")</f>
        <v>0</v>
      </c>
      <c r="BQ69" s="78">
        <f>IFERROR(VLOOKUP(BQ$2&amp;"_"&amp;$B69,Лист4!$I$2:$M$141,5,FALSE),0)</f>
        <v>0</v>
      </c>
      <c r="BR69" s="78">
        <f t="shared" si="21"/>
        <v>0</v>
      </c>
      <c r="BS69" s="78">
        <f>IFERROR(VLOOKUP($B69,Китог!$A$3:$AL$68,BS$1,FALSE),"")</f>
        <v>0</v>
      </c>
      <c r="BT69" s="78">
        <f>IFERROR(VLOOKUP(BT$2&amp;"_"&amp;$B69,Лист4!$I$2:$M$141,5,FALSE),0)</f>
        <v>0</v>
      </c>
      <c r="BU69" s="78">
        <f t="shared" si="22"/>
        <v>0</v>
      </c>
      <c r="BV69" s="78">
        <f>IFERROR(VLOOKUP($B69,Китог!$A$3:$AL$68,BV$1,FALSE),"")</f>
        <v>0</v>
      </c>
      <c r="BW69" s="78">
        <f>IFERROR(VLOOKUP(BW$2&amp;"_"&amp;$B69,Лист4!$I$2:$M$141,5,FALSE),0)</f>
        <v>0</v>
      </c>
      <c r="BX69" s="78">
        <f t="shared" si="23"/>
        <v>0</v>
      </c>
      <c r="BY69" s="78">
        <f>IFERROR(VLOOKUP($B69,Китог!$A$3:$AL$68,BY$1,FALSE),"")</f>
        <v>0</v>
      </c>
      <c r="BZ69" s="78">
        <f>IFERROR(VLOOKUP(BZ$2&amp;"_"&amp;$B69,Лист4!$I$2:$M$141,5,FALSE),0)</f>
        <v>0</v>
      </c>
      <c r="CA69" s="78">
        <f t="shared" si="24"/>
        <v>0</v>
      </c>
      <c r="CB69" s="78">
        <f>IFERROR(VLOOKUP($B69,Китог!$A$3:$AL$68,CB$1,FALSE),"")</f>
        <v>0</v>
      </c>
      <c r="CC69" s="78">
        <f>IFERROR(VLOOKUP(CC$2&amp;"_"&amp;$B69,Лист4!$I$2:$M$141,5,FALSE),0)</f>
        <v>0</v>
      </c>
      <c r="CD69" s="78">
        <f t="shared" si="25"/>
        <v>0</v>
      </c>
      <c r="CE69" s="78">
        <f>IFERROR(VLOOKUP($B69,Китог!$A$3:$AL$68,CE$1,FALSE),"")</f>
        <v>0</v>
      </c>
      <c r="CF69" s="78">
        <f>IFERROR(VLOOKUP(CF$2&amp;"_"&amp;$B69,Лист4!$I$2:$M$141,5,FALSE),0)</f>
        <v>0</v>
      </c>
      <c r="CG69" s="78">
        <f t="shared" si="26"/>
        <v>0</v>
      </c>
      <c r="CH69" s="78">
        <f>IFERROR(VLOOKUP($B69,Китог!$A$3:$AL$68,CH$1,FALSE),"")</f>
        <v>0</v>
      </c>
      <c r="CI69" s="78">
        <f>IFERROR(VLOOKUP(CI$2&amp;"_"&amp;$B69,Лист4!$I$2:$M$141,5,FALSE),0)</f>
        <v>0</v>
      </c>
      <c r="CJ69" s="78">
        <f t="shared" si="27"/>
        <v>0</v>
      </c>
      <c r="CK69" s="78">
        <f>IFERROR(VLOOKUP($B69,Китог!$A$3:$AL$68,CK$1,FALSE),"")</f>
        <v>0</v>
      </c>
      <c r="CL69" s="78">
        <f>IFERROR(VLOOKUP(CL$2&amp;"_"&amp;$B69,Лист4!$I$2:$M$141,5,FALSE),0)</f>
        <v>0</v>
      </c>
      <c r="CM69" s="78">
        <f t="shared" si="28"/>
        <v>0</v>
      </c>
      <c r="CN69" s="78">
        <f>IFERROR(VLOOKUP($B69,Китог!$A$3:$AL$68,CN$1,FALSE),"")</f>
        <v>0</v>
      </c>
      <c r="CO69" s="78">
        <f>IFERROR(VLOOKUP(CO$2&amp;"_"&amp;$B69,Лист4!$I$2:$M$141,5,FALSE),0)</f>
        <v>0</v>
      </c>
      <c r="CP69" s="78">
        <f t="shared" si="29"/>
        <v>0</v>
      </c>
      <c r="CQ69" s="78">
        <f>IFERROR(VLOOKUP($B69,Китог!$A$3:$AL$68,CQ$1,FALSE),"")</f>
        <v>0</v>
      </c>
      <c r="CR69" s="78">
        <f>IFERROR(VLOOKUP(CR$2&amp;"_"&amp;$B69,Лист4!$I$2:$M$141,5,FALSE),0)</f>
        <v>0</v>
      </c>
      <c r="CS69" s="78">
        <f t="shared" si="30"/>
        <v>0</v>
      </c>
      <c r="CT69" s="78">
        <f>IFERROR(VLOOKUP($B69,Китог!$A$3:$AL$68,CT$1,FALSE),"")</f>
        <v>0</v>
      </c>
      <c r="CU69" s="78">
        <f>IFERROR(VLOOKUP(CU$2&amp;"_"&amp;$B69,Лист4!$I$2:$M$141,5,FALSE),0)</f>
        <v>0</v>
      </c>
      <c r="CV69" s="78">
        <f t="shared" si="31"/>
        <v>0</v>
      </c>
      <c r="CW69" s="78">
        <f>IFERROR(VLOOKUP($B69,Китог!$A$3:$AL$68,CW$1,FALSE),"")</f>
        <v>0</v>
      </c>
      <c r="CX69" s="78">
        <f>IFERROR(VLOOKUP(CX$2&amp;"_"&amp;$B69,Лист4!$I$2:$M$141,5,FALSE),0)</f>
        <v>0</v>
      </c>
      <c r="CY69" s="78">
        <f t="shared" si="32"/>
        <v>0</v>
      </c>
      <c r="CZ69" s="78">
        <f>IFERROR(VLOOKUP($B69,Китог!$A$3:$AL$68,CZ$1,FALSE),"")</f>
        <v>0</v>
      </c>
      <c r="DA69" s="78">
        <f>IFERROR(VLOOKUP(DA$2&amp;"_"&amp;$B69,Лист4!$I$2:$M$141,5,FALSE),0)</f>
        <v>0</v>
      </c>
      <c r="DB69" s="78">
        <f t="shared" si="33"/>
        <v>0</v>
      </c>
      <c r="DC69" s="78">
        <f>IFERROR(VLOOKUP($B69,Китог!$A$3:$AL$68,DC$1,FALSE),"")</f>
        <v>0</v>
      </c>
      <c r="DD69" s="78">
        <f>IFERROR(VLOOKUP(DD$2&amp;"_"&amp;$B69,Лист4!$I$2:$M$141,5,FALSE),0)</f>
        <v>0</v>
      </c>
      <c r="DE69" s="78">
        <f t="shared" si="34"/>
        <v>0</v>
      </c>
      <c r="DF69" s="111">
        <f>AVERAGEIF(E69:DE69,"&gt;1,1")</f>
        <v>100</v>
      </c>
      <c r="DG69" s="111"/>
      <c r="DH69" s="111"/>
    </row>
    <row r="70" spans="1:112" s="84" customFormat="1" ht="75" customHeight="1" x14ac:dyDescent="0.25">
      <c r="A70" s="84" t="s">
        <v>208</v>
      </c>
      <c r="B70" s="84">
        <v>62</v>
      </c>
      <c r="C70" s="83">
        <v>62</v>
      </c>
      <c r="D70" s="80" t="s">
        <v>588</v>
      </c>
      <c r="E70" s="78">
        <v>1</v>
      </c>
      <c r="F70" s="78">
        <f>IFERROR(VLOOKUP(F$2&amp;"_"&amp;$B70,Лист4!$I$2:$M$141,5,FALSE),0)</f>
        <v>0</v>
      </c>
      <c r="G70" s="78">
        <f t="shared" si="36"/>
        <v>100</v>
      </c>
      <c r="H70" s="78">
        <f>IFERROR(VLOOKUP($B70,Китог!$A$3:$AL$68,H$1,FALSE),"")</f>
        <v>0</v>
      </c>
      <c r="I70" s="78">
        <f>IFERROR(VLOOKUP(I$2&amp;"_"&amp;$B70,Лист4!$I$2:$M$141,5,FALSE),0)</f>
        <v>0</v>
      </c>
      <c r="J70" s="78">
        <f t="shared" si="1"/>
        <v>0</v>
      </c>
      <c r="K70" s="78">
        <f>IFERROR(VLOOKUP($B70,Китог!$A$3:$AL$68,K$1,FALSE),"")</f>
        <v>0</v>
      </c>
      <c r="L70" s="78">
        <f>IFERROR(VLOOKUP(L$2&amp;"_"&amp;$B70,Лист4!$I$2:$M$141,5,FALSE),0)</f>
        <v>0</v>
      </c>
      <c r="M70" s="78">
        <f t="shared" si="2"/>
        <v>0</v>
      </c>
      <c r="N70" s="78">
        <f>IFERROR(VLOOKUP($B70,Китог!$A$3:$AL$68,N$1,FALSE),"")</f>
        <v>0</v>
      </c>
      <c r="O70" s="78">
        <f>IFERROR(VLOOKUP(O$2&amp;"_"&amp;$B70,Лист4!$I$2:$M$141,5,FALSE),0)</f>
        <v>0</v>
      </c>
      <c r="P70" s="78">
        <f t="shared" si="3"/>
        <v>0</v>
      </c>
      <c r="Q70" s="78">
        <v>0</v>
      </c>
      <c r="R70" s="78">
        <f>IFERROR(VLOOKUP(R$2&amp;"_"&amp;$B70,Лист4!$I$2:$M$141,5,FALSE),0)</f>
        <v>0</v>
      </c>
      <c r="S70" s="78">
        <f t="shared" si="37"/>
        <v>0</v>
      </c>
      <c r="T70" s="78">
        <f>IFERROR(VLOOKUP($B70,Китог!$A$3:$AL$68,T$1,FALSE),"")</f>
        <v>0</v>
      </c>
      <c r="U70" s="78">
        <f>IFERROR(VLOOKUP(U$2&amp;"_"&amp;$B70,Лист4!$I$2:$M$141,5,FALSE),0)</f>
        <v>0</v>
      </c>
      <c r="V70" s="78">
        <f t="shared" si="5"/>
        <v>0</v>
      </c>
      <c r="W70" s="78">
        <f>IFERROR(VLOOKUP($B70,Китог!$A$3:$AL$68,W$1,FALSE),"")</f>
        <v>0</v>
      </c>
      <c r="X70" s="78">
        <f>IFERROR(VLOOKUP(X$2&amp;"_"&amp;$B70,Лист4!$I$2:$M$141,5,FALSE),0)</f>
        <v>0</v>
      </c>
      <c r="Y70" s="78">
        <f t="shared" si="6"/>
        <v>0</v>
      </c>
      <c r="Z70" s="78">
        <f>IFERROR(VLOOKUP($B70,Китог!$A$3:$AL$68,Z$1,FALSE),"")</f>
        <v>0</v>
      </c>
      <c r="AA70" s="78">
        <f>IFERROR(VLOOKUP(AA$2&amp;"_"&amp;$B70,Лист4!$I$2:$M$141,5,FALSE),0)</f>
        <v>0</v>
      </c>
      <c r="AB70" s="78">
        <f t="shared" si="7"/>
        <v>0</v>
      </c>
      <c r="AC70" s="78">
        <f>IFERROR(VLOOKUP($B70,Китог!$A$3:$AL$68,AC$1,FALSE),"")</f>
        <v>0</v>
      </c>
      <c r="AD70" s="78">
        <f>IFERROR(VLOOKUP(AD$2&amp;"_"&amp;$B70,Лист4!$I$2:$M$141,5,FALSE),0)</f>
        <v>0</v>
      </c>
      <c r="AE70" s="78">
        <f t="shared" si="8"/>
        <v>0</v>
      </c>
      <c r="AF70" s="78">
        <f>IFERROR(VLOOKUP($B70,Китог!$A$3:$AL$68,AF$1,FALSE),"")</f>
        <v>0</v>
      </c>
      <c r="AG70" s="78">
        <f>IFERROR(VLOOKUP(AG$2&amp;"_"&amp;$B70,Лист4!$I$2:$M$141,5,FALSE),0)</f>
        <v>0</v>
      </c>
      <c r="AH70" s="78">
        <f t="shared" si="9"/>
        <v>0</v>
      </c>
      <c r="AI70" s="78">
        <f>IFERROR(VLOOKUP($B70,Китог!$A$3:$AL$68,AI$1,FALSE),"")</f>
        <v>0</v>
      </c>
      <c r="AJ70" s="78">
        <f>IFERROR(VLOOKUP(AJ$2&amp;"_"&amp;$B70,Лист4!$I$2:$M$141,5,FALSE),0)</f>
        <v>0</v>
      </c>
      <c r="AK70" s="78">
        <f t="shared" si="10"/>
        <v>0</v>
      </c>
      <c r="AL70" s="78">
        <f>IFERROR(VLOOKUP($B70,Китог!$A$3:$AL$68,AL$1,FALSE),"")</f>
        <v>0</v>
      </c>
      <c r="AM70" s="78">
        <f>IFERROR(VLOOKUP(AM$2&amp;"_"&amp;$B70,Лист4!$I$2:$M$141,5,FALSE),0)</f>
        <v>0</v>
      </c>
      <c r="AN70" s="78">
        <f t="shared" si="11"/>
        <v>0</v>
      </c>
      <c r="AO70" s="78">
        <f>IFERROR(VLOOKUP($B70,Китог!$A$3:$AL$68,AO$1,FALSE),"")</f>
        <v>0</v>
      </c>
      <c r="AP70" s="78">
        <f>IFERROR(VLOOKUP(AP$2&amp;"_"&amp;$B70,Лист4!$I$2:$M$141,5,FALSE),0)</f>
        <v>0</v>
      </c>
      <c r="AQ70" s="78">
        <f t="shared" si="12"/>
        <v>0</v>
      </c>
      <c r="AR70" s="78">
        <f>IFERROR(VLOOKUP($B70,Китог!$A$3:$AL$68,AR$1,FALSE),"")</f>
        <v>0</v>
      </c>
      <c r="AS70" s="78">
        <f>IFERROR(VLOOKUP(AS$2&amp;"_"&amp;$B70,Лист4!$I$2:$M$141,5,FALSE),0)</f>
        <v>0</v>
      </c>
      <c r="AT70" s="78">
        <f t="shared" si="13"/>
        <v>0</v>
      </c>
      <c r="AU70" s="78">
        <f>IFERROR(VLOOKUP($B70,Китог!$A$3:$AL$68,AU$1,FALSE),"")</f>
        <v>0</v>
      </c>
      <c r="AV70" s="78">
        <f>IFERROR(VLOOKUP(AV$2&amp;"_"&amp;$B70,Лист4!$I$2:$M$141,5,FALSE),0)</f>
        <v>0</v>
      </c>
      <c r="AW70" s="78">
        <f t="shared" si="14"/>
        <v>0</v>
      </c>
      <c r="AX70" s="78">
        <f>IFERROR(VLOOKUP($B70,Китог!$A$3:$AL$68,AX$1,FALSE),"")</f>
        <v>0</v>
      </c>
      <c r="AY70" s="78">
        <f>IFERROR(VLOOKUP(AY$2&amp;"_"&amp;$B70,Лист4!$I$2:$M$141,5,FALSE),0)</f>
        <v>0</v>
      </c>
      <c r="AZ70" s="78">
        <f t="shared" si="15"/>
        <v>0</v>
      </c>
      <c r="BA70" s="78">
        <f>IFERROR(VLOOKUP($B70,Китог!$A$3:$AL$68,BA$1,FALSE),"")</f>
        <v>0</v>
      </c>
      <c r="BB70" s="78">
        <f>IFERROR(VLOOKUP(BB$2&amp;"_"&amp;$B70,Лист4!$I$2:$M$141,5,FALSE),0)</f>
        <v>0</v>
      </c>
      <c r="BC70" s="78">
        <f t="shared" si="16"/>
        <v>0</v>
      </c>
      <c r="BD70" s="78">
        <f>IFERROR(VLOOKUP($B70,Китог!$A$3:$AL$68,BD$1,FALSE),"")</f>
        <v>0</v>
      </c>
      <c r="BE70" s="78">
        <f>IFERROR(VLOOKUP(BE$2&amp;"_"&amp;$B70,Лист4!$I$2:$M$141,5,FALSE),0)</f>
        <v>0</v>
      </c>
      <c r="BF70" s="78">
        <f t="shared" si="17"/>
        <v>0</v>
      </c>
      <c r="BG70" s="78">
        <f>IFERROR(VLOOKUP($B70,Китог!$A$3:$AL$68,BG$1,FALSE),"")</f>
        <v>0</v>
      </c>
      <c r="BH70" s="78">
        <f>IFERROR(VLOOKUP(BH$2&amp;"_"&amp;$B70,Лист4!$I$2:$M$141,5,FALSE),0)</f>
        <v>0</v>
      </c>
      <c r="BI70" s="78">
        <f t="shared" si="18"/>
        <v>0</v>
      </c>
      <c r="BJ70" s="78">
        <f>IFERROR(VLOOKUP($B70,Китог!$A$3:$AL$68,BJ$1,FALSE),"")</f>
        <v>0</v>
      </c>
      <c r="BK70" s="78">
        <f>IFERROR(VLOOKUP(BK$2&amp;"_"&amp;$B70,Лист4!$I$2:$M$141,5,FALSE),0)</f>
        <v>0</v>
      </c>
      <c r="BL70" s="78">
        <f t="shared" si="19"/>
        <v>0</v>
      </c>
      <c r="BM70" s="78">
        <f>IFERROR(VLOOKUP($B70,Китог!$A$3:$AL$68,BM$1,FALSE),"")</f>
        <v>0</v>
      </c>
      <c r="BN70" s="78">
        <f>IFERROR(VLOOKUP(BN$2&amp;"_"&amp;$B70,Лист4!$I$2:$M$141,5,FALSE),0)</f>
        <v>0</v>
      </c>
      <c r="BO70" s="78">
        <f t="shared" si="20"/>
        <v>0</v>
      </c>
      <c r="BP70" s="78">
        <f>IFERROR(VLOOKUP($B70,Китог!$A$3:$AL$68,BP$1,FALSE),"")</f>
        <v>0</v>
      </c>
      <c r="BQ70" s="78">
        <f>IFERROR(VLOOKUP(BQ$2&amp;"_"&amp;$B70,Лист4!$I$2:$M$141,5,FALSE),0)</f>
        <v>0</v>
      </c>
      <c r="BR70" s="78">
        <f t="shared" si="21"/>
        <v>0</v>
      </c>
      <c r="BS70" s="78">
        <f>IFERROR(VLOOKUP($B70,Китог!$A$3:$AL$68,BS$1,FALSE),"")</f>
        <v>0</v>
      </c>
      <c r="BT70" s="78">
        <f>IFERROR(VLOOKUP(BT$2&amp;"_"&amp;$B70,Лист4!$I$2:$M$141,5,FALSE),0)</f>
        <v>0</v>
      </c>
      <c r="BU70" s="78">
        <f t="shared" si="22"/>
        <v>0</v>
      </c>
      <c r="BV70" s="78">
        <f>IFERROR(VLOOKUP($B70,Китог!$A$3:$AL$68,BV$1,FALSE),"")</f>
        <v>0</v>
      </c>
      <c r="BW70" s="78">
        <f>IFERROR(VLOOKUP(BW$2&amp;"_"&amp;$B70,Лист4!$I$2:$M$141,5,FALSE),0)</f>
        <v>0</v>
      </c>
      <c r="BX70" s="78">
        <f t="shared" si="23"/>
        <v>0</v>
      </c>
      <c r="BY70" s="78">
        <f>IFERROR(VLOOKUP($B70,Китог!$A$3:$AL$68,BY$1,FALSE),"")</f>
        <v>0</v>
      </c>
      <c r="BZ70" s="78">
        <f>IFERROR(VLOOKUP(BZ$2&amp;"_"&amp;$B70,Лист4!$I$2:$M$141,5,FALSE),0)</f>
        <v>0</v>
      </c>
      <c r="CA70" s="78">
        <f t="shared" si="24"/>
        <v>0</v>
      </c>
      <c r="CB70" s="78">
        <f>IFERROR(VLOOKUP($B70,Китог!$A$3:$AL$68,CB$1,FALSE),"")</f>
        <v>0</v>
      </c>
      <c r="CC70" s="78">
        <f>IFERROR(VLOOKUP(CC$2&amp;"_"&amp;$B70,Лист4!$I$2:$M$141,5,FALSE),0)</f>
        <v>0</v>
      </c>
      <c r="CD70" s="78">
        <f t="shared" si="25"/>
        <v>0</v>
      </c>
      <c r="CE70" s="78">
        <f>IFERROR(VLOOKUP($B70,Китог!$A$3:$AL$68,CE$1,FALSE),"")</f>
        <v>0</v>
      </c>
      <c r="CF70" s="78">
        <f>IFERROR(VLOOKUP(CF$2&amp;"_"&amp;$B70,Лист4!$I$2:$M$141,5,FALSE),0)</f>
        <v>0</v>
      </c>
      <c r="CG70" s="78">
        <f t="shared" si="26"/>
        <v>0</v>
      </c>
      <c r="CH70" s="78">
        <f>IFERROR(VLOOKUP($B70,Китог!$A$3:$AL$68,CH$1,FALSE),"")</f>
        <v>0</v>
      </c>
      <c r="CI70" s="78">
        <f>IFERROR(VLOOKUP(CI$2&amp;"_"&amp;$B70,Лист4!$I$2:$M$141,5,FALSE),0)</f>
        <v>0</v>
      </c>
      <c r="CJ70" s="78">
        <f t="shared" si="27"/>
        <v>0</v>
      </c>
      <c r="CK70" s="78">
        <f>IFERROR(VLOOKUP($B70,Китог!$A$3:$AL$68,CK$1,FALSE),"")</f>
        <v>0</v>
      </c>
      <c r="CL70" s="78">
        <f>IFERROR(VLOOKUP(CL$2&amp;"_"&amp;$B70,Лист4!$I$2:$M$141,5,FALSE),0)</f>
        <v>0</v>
      </c>
      <c r="CM70" s="78">
        <f t="shared" si="28"/>
        <v>0</v>
      </c>
      <c r="CN70" s="78">
        <f>IFERROR(VLOOKUP($B70,Китог!$A$3:$AL$68,CN$1,FALSE),"")</f>
        <v>0</v>
      </c>
      <c r="CO70" s="78">
        <f>IFERROR(VLOOKUP(CO$2&amp;"_"&amp;$B70,Лист4!$I$2:$M$141,5,FALSE),0)</f>
        <v>0</v>
      </c>
      <c r="CP70" s="78">
        <f t="shared" si="29"/>
        <v>0</v>
      </c>
      <c r="CQ70" s="78">
        <f>IFERROR(VLOOKUP($B70,Китог!$A$3:$AL$68,CQ$1,FALSE),"")</f>
        <v>0</v>
      </c>
      <c r="CR70" s="78">
        <f>IFERROR(VLOOKUP(CR$2&amp;"_"&amp;$B70,Лист4!$I$2:$M$141,5,FALSE),0)</f>
        <v>0</v>
      </c>
      <c r="CS70" s="78">
        <f t="shared" si="30"/>
        <v>0</v>
      </c>
      <c r="CT70" s="78">
        <f>IFERROR(VLOOKUP($B70,Китог!$A$3:$AL$68,CT$1,FALSE),"")</f>
        <v>0</v>
      </c>
      <c r="CU70" s="78">
        <f>IFERROR(VLOOKUP(CU$2&amp;"_"&amp;$B70,Лист4!$I$2:$M$141,5,FALSE),0)</f>
        <v>0</v>
      </c>
      <c r="CV70" s="78">
        <f t="shared" si="31"/>
        <v>0</v>
      </c>
      <c r="CW70" s="78">
        <f>IFERROR(VLOOKUP($B70,Китог!$A$3:$AL$68,CW$1,FALSE),"")</f>
        <v>0</v>
      </c>
      <c r="CX70" s="78">
        <f>IFERROR(VLOOKUP(CX$2&amp;"_"&amp;$B70,Лист4!$I$2:$M$141,5,FALSE),0)</f>
        <v>0</v>
      </c>
      <c r="CY70" s="78">
        <f t="shared" si="32"/>
        <v>0</v>
      </c>
      <c r="CZ70" s="78">
        <f>IFERROR(VLOOKUP($B70,Китог!$A$3:$AL$68,CZ$1,FALSE),"")</f>
        <v>0</v>
      </c>
      <c r="DA70" s="78">
        <f>IFERROR(VLOOKUP(DA$2&amp;"_"&amp;$B70,Лист4!$I$2:$M$141,5,FALSE),0)</f>
        <v>0</v>
      </c>
      <c r="DB70" s="78">
        <f t="shared" si="33"/>
        <v>0</v>
      </c>
      <c r="DC70" s="78">
        <f>IFERROR(VLOOKUP($B70,Китог!$A$3:$AL$68,DC$1,FALSE),"")</f>
        <v>0</v>
      </c>
      <c r="DD70" s="78">
        <f>IFERROR(VLOOKUP(DD$2&amp;"_"&amp;$B70,Лист4!$I$2:$M$141,5,FALSE),0)</f>
        <v>0</v>
      </c>
      <c r="DE70" s="78">
        <f t="shared" si="34"/>
        <v>0</v>
      </c>
      <c r="DF70" s="111">
        <f>AVERAGEIF(DB7:DB38,"&gt;1,1")</f>
        <v>99.5</v>
      </c>
      <c r="DG70" s="111"/>
      <c r="DH70" s="111"/>
    </row>
    <row r="71" spans="1:112" s="84" customFormat="1" ht="30" customHeight="1" x14ac:dyDescent="0.25">
      <c r="A71" s="84" t="s">
        <v>208</v>
      </c>
      <c r="B71" s="75">
        <v>63</v>
      </c>
      <c r="C71" s="83">
        <v>63</v>
      </c>
      <c r="D71" s="80" t="s">
        <v>493</v>
      </c>
      <c r="E71" s="78">
        <v>1</v>
      </c>
      <c r="F71" s="78">
        <f>IFERROR(VLOOKUP(F$2&amp;"_"&amp;$B71,Лист4!$I$2:$M$141,5,FALSE),0)</f>
        <v>0</v>
      </c>
      <c r="G71" s="78">
        <f t="shared" si="36"/>
        <v>100</v>
      </c>
      <c r="H71" s="78">
        <v>0</v>
      </c>
      <c r="I71" s="78">
        <f>IFERROR(VLOOKUP(I$2&amp;"_"&amp;$B71,Лист4!$I$2:$M$141,5,FALSE),0)</f>
        <v>0</v>
      </c>
      <c r="J71" s="78">
        <f t="shared" si="1"/>
        <v>0</v>
      </c>
      <c r="K71" s="78">
        <f>IFERROR(VLOOKUP($B71,Китог!$A$3:$AL$68,K$1,FALSE),"")</f>
        <v>0</v>
      </c>
      <c r="L71" s="78">
        <f>IFERROR(VLOOKUP(L$2&amp;"_"&amp;$B71,Лист4!$I$2:$M$141,5,FALSE),0)</f>
        <v>0</v>
      </c>
      <c r="M71" s="78">
        <f t="shared" si="2"/>
        <v>0</v>
      </c>
      <c r="N71" s="78">
        <f>IFERROR(VLOOKUP($B71,Китог!$A$3:$AL$68,N$1,FALSE),"")</f>
        <v>0</v>
      </c>
      <c r="O71" s="78">
        <f>IFERROR(VLOOKUP(O$2&amp;"_"&amp;$B71,Лист4!$I$2:$M$141,5,FALSE),0)</f>
        <v>0</v>
      </c>
      <c r="P71" s="78">
        <f t="shared" si="3"/>
        <v>0</v>
      </c>
      <c r="Q71" s="78">
        <v>0</v>
      </c>
      <c r="R71" s="78">
        <f>IFERROR(VLOOKUP(R$2&amp;"_"&amp;$B71,Лист4!$I$2:$M$141,5,FALSE),0)</f>
        <v>0</v>
      </c>
      <c r="S71" s="78">
        <f t="shared" si="37"/>
        <v>0</v>
      </c>
      <c r="T71" s="78">
        <f>IFERROR(VLOOKUP($B71,Китог!$A$3:$AL$68,T$1,FALSE),"")</f>
        <v>0</v>
      </c>
      <c r="U71" s="78">
        <f>IFERROR(VLOOKUP(U$2&amp;"_"&amp;$B71,Лист4!$I$2:$M$141,5,FALSE),0)</f>
        <v>0</v>
      </c>
      <c r="V71" s="78">
        <f t="shared" si="5"/>
        <v>0</v>
      </c>
      <c r="W71" s="78">
        <f>IFERROR(VLOOKUP($B71,Китог!$A$3:$AL$68,W$1,FALSE),"")</f>
        <v>0</v>
      </c>
      <c r="X71" s="78">
        <f>IFERROR(VLOOKUP(X$2&amp;"_"&amp;$B71,Лист4!$I$2:$M$141,5,FALSE),0)</f>
        <v>0</v>
      </c>
      <c r="Y71" s="78">
        <f t="shared" si="6"/>
        <v>0</v>
      </c>
      <c r="Z71" s="78">
        <f>IFERROR(VLOOKUP($B71,Китог!$A$3:$AL$68,Z$1,FALSE),"")</f>
        <v>0</v>
      </c>
      <c r="AA71" s="78">
        <f>IFERROR(VLOOKUP(AA$2&amp;"_"&amp;$B71,Лист4!$I$2:$M$141,5,FALSE),0)</f>
        <v>0</v>
      </c>
      <c r="AB71" s="78">
        <f t="shared" si="7"/>
        <v>0</v>
      </c>
      <c r="AC71" s="78">
        <f>IFERROR(VLOOKUP($B71,Китог!$A$3:$AL$68,AC$1,FALSE),"")</f>
        <v>0</v>
      </c>
      <c r="AD71" s="78">
        <f>IFERROR(VLOOKUP(AD$2&amp;"_"&amp;$B71,Лист4!$I$2:$M$141,5,FALSE),0)</f>
        <v>0</v>
      </c>
      <c r="AE71" s="78">
        <f t="shared" si="8"/>
        <v>0</v>
      </c>
      <c r="AF71" s="78">
        <f>IFERROR(VLOOKUP($B71,Китог!$A$3:$AL$68,AF$1,FALSE),"")</f>
        <v>0</v>
      </c>
      <c r="AG71" s="78">
        <f>IFERROR(VLOOKUP(AG$2&amp;"_"&amp;$B71,Лист4!$I$2:$M$141,5,FALSE),0)</f>
        <v>0</v>
      </c>
      <c r="AH71" s="78">
        <f t="shared" si="9"/>
        <v>0</v>
      </c>
      <c r="AI71" s="78">
        <f>IFERROR(VLOOKUP($B71,Китог!$A$3:$AL$68,AI$1,FALSE),"")</f>
        <v>0</v>
      </c>
      <c r="AJ71" s="78">
        <f>IFERROR(VLOOKUP(AJ$2&amp;"_"&amp;$B71,Лист4!$I$2:$M$141,5,FALSE),0)</f>
        <v>0</v>
      </c>
      <c r="AK71" s="78">
        <f t="shared" si="10"/>
        <v>0</v>
      </c>
      <c r="AL71" s="78">
        <f>IFERROR(VLOOKUP($B71,Китог!$A$3:$AL$68,AL$1,FALSE),"")</f>
        <v>0</v>
      </c>
      <c r="AM71" s="78">
        <f>IFERROR(VLOOKUP(AM$2&amp;"_"&amp;$B71,Лист4!$I$2:$M$141,5,FALSE),0)</f>
        <v>0</v>
      </c>
      <c r="AN71" s="78">
        <f t="shared" si="11"/>
        <v>0</v>
      </c>
      <c r="AO71" s="78">
        <f>IFERROR(VLOOKUP($B71,Китог!$A$3:$AL$68,AO$1,FALSE),"")</f>
        <v>0</v>
      </c>
      <c r="AP71" s="78">
        <f>IFERROR(VLOOKUP(AP$2&amp;"_"&amp;$B71,Лист4!$I$2:$M$141,5,FALSE),0)</f>
        <v>0</v>
      </c>
      <c r="AQ71" s="78">
        <f t="shared" si="12"/>
        <v>0</v>
      </c>
      <c r="AR71" s="78">
        <f>IFERROR(VLOOKUP($B71,Китог!$A$3:$AL$68,AR$1,FALSE),"")</f>
        <v>0</v>
      </c>
      <c r="AS71" s="78">
        <f>IFERROR(VLOOKUP(AS$2&amp;"_"&amp;$B71,Лист4!$I$2:$M$141,5,FALSE),0)</f>
        <v>0</v>
      </c>
      <c r="AT71" s="78">
        <f t="shared" si="13"/>
        <v>0</v>
      </c>
      <c r="AU71" s="78">
        <f>IFERROR(VLOOKUP($B71,Китог!$A$3:$AL$68,AU$1,FALSE),"")</f>
        <v>0</v>
      </c>
      <c r="AV71" s="78">
        <f>IFERROR(VLOOKUP(AV$2&amp;"_"&amp;$B71,Лист4!$I$2:$M$141,5,FALSE),0)</f>
        <v>0</v>
      </c>
      <c r="AW71" s="78">
        <f t="shared" si="14"/>
        <v>0</v>
      </c>
      <c r="AX71" s="78">
        <f>IFERROR(VLOOKUP($B71,Китог!$A$3:$AL$68,AX$1,FALSE),"")</f>
        <v>0</v>
      </c>
      <c r="AY71" s="78">
        <f>IFERROR(VLOOKUP(AY$2&amp;"_"&amp;$B71,Лист4!$I$2:$M$141,5,FALSE),0)</f>
        <v>0</v>
      </c>
      <c r="AZ71" s="78">
        <f t="shared" si="15"/>
        <v>0</v>
      </c>
      <c r="BA71" s="78">
        <f>IFERROR(VLOOKUP($B71,Китог!$A$3:$AL$68,BA$1,FALSE),"")</f>
        <v>0</v>
      </c>
      <c r="BB71" s="78">
        <f>IFERROR(VLOOKUP(BB$2&amp;"_"&amp;$B71,Лист4!$I$2:$M$141,5,FALSE),0)</f>
        <v>0</v>
      </c>
      <c r="BC71" s="78">
        <f t="shared" si="16"/>
        <v>0</v>
      </c>
      <c r="BD71" s="78">
        <f>IFERROR(VLOOKUP($B71,Китог!$A$3:$AL$68,BD$1,FALSE),"")</f>
        <v>0</v>
      </c>
      <c r="BE71" s="78">
        <f>IFERROR(VLOOKUP(BE$2&amp;"_"&amp;$B71,Лист4!$I$2:$M$141,5,FALSE),0)</f>
        <v>0</v>
      </c>
      <c r="BF71" s="78">
        <f t="shared" si="17"/>
        <v>0</v>
      </c>
      <c r="BG71" s="78">
        <f>IFERROR(VLOOKUP($B71,Китог!$A$3:$AL$68,BG$1,FALSE),"")</f>
        <v>0</v>
      </c>
      <c r="BH71" s="78">
        <f>IFERROR(VLOOKUP(BH$2&amp;"_"&amp;$B71,Лист4!$I$2:$M$141,5,FALSE),0)</f>
        <v>0</v>
      </c>
      <c r="BI71" s="78">
        <f t="shared" si="18"/>
        <v>0</v>
      </c>
      <c r="BJ71" s="78">
        <f>IFERROR(VLOOKUP($B71,Китог!$A$3:$AL$68,BJ$1,FALSE),"")</f>
        <v>0</v>
      </c>
      <c r="BK71" s="78">
        <f>IFERROR(VLOOKUP(BK$2&amp;"_"&amp;$B71,Лист4!$I$2:$M$141,5,FALSE),0)</f>
        <v>0</v>
      </c>
      <c r="BL71" s="78">
        <f t="shared" si="19"/>
        <v>0</v>
      </c>
      <c r="BM71" s="78">
        <f>IFERROR(VLOOKUP($B71,Китог!$A$3:$AL$68,BM$1,FALSE),"")</f>
        <v>0</v>
      </c>
      <c r="BN71" s="78">
        <f>IFERROR(VLOOKUP(BN$2&amp;"_"&amp;$B71,Лист4!$I$2:$M$141,5,FALSE),0)</f>
        <v>0</v>
      </c>
      <c r="BO71" s="78">
        <f t="shared" si="20"/>
        <v>0</v>
      </c>
      <c r="BP71" s="78">
        <f>IFERROR(VLOOKUP($B71,Китог!$A$3:$AL$68,BP$1,FALSE),"")</f>
        <v>0</v>
      </c>
      <c r="BQ71" s="78">
        <f>IFERROR(VLOOKUP(BQ$2&amp;"_"&amp;$B71,Лист4!$I$2:$M$141,5,FALSE),0)</f>
        <v>0</v>
      </c>
      <c r="BR71" s="78">
        <f t="shared" si="21"/>
        <v>0</v>
      </c>
      <c r="BS71" s="78">
        <f>IFERROR(VLOOKUP($B71,Китог!$A$3:$AL$68,BS$1,FALSE),"")</f>
        <v>0</v>
      </c>
      <c r="BT71" s="78">
        <f>IFERROR(VLOOKUP(BT$2&amp;"_"&amp;$B71,Лист4!$I$2:$M$141,5,FALSE),0)</f>
        <v>0</v>
      </c>
      <c r="BU71" s="78">
        <f t="shared" si="22"/>
        <v>0</v>
      </c>
      <c r="BV71" s="78">
        <f>IFERROR(VLOOKUP($B71,Китог!$A$3:$AL$68,BV$1,FALSE),"")</f>
        <v>0</v>
      </c>
      <c r="BW71" s="78">
        <f>IFERROR(VLOOKUP(BW$2&amp;"_"&amp;$B71,Лист4!$I$2:$M$141,5,FALSE),0)</f>
        <v>0</v>
      </c>
      <c r="BX71" s="78">
        <f t="shared" si="23"/>
        <v>0</v>
      </c>
      <c r="BY71" s="78">
        <f>IFERROR(VLOOKUP($B71,Китог!$A$3:$AL$68,BY$1,FALSE),"")</f>
        <v>0</v>
      </c>
      <c r="BZ71" s="78">
        <f>IFERROR(VLOOKUP(BZ$2&amp;"_"&amp;$B71,Лист4!$I$2:$M$141,5,FALSE),0)</f>
        <v>0</v>
      </c>
      <c r="CA71" s="78">
        <f t="shared" si="24"/>
        <v>0</v>
      </c>
      <c r="CB71" s="78">
        <f>IFERROR(VLOOKUP($B71,Китог!$A$3:$AL$68,CB$1,FALSE),"")</f>
        <v>0</v>
      </c>
      <c r="CC71" s="78">
        <f>IFERROR(VLOOKUP(CC$2&amp;"_"&amp;$B71,Лист4!$I$2:$M$141,5,FALSE),0)</f>
        <v>0</v>
      </c>
      <c r="CD71" s="78">
        <f t="shared" si="25"/>
        <v>0</v>
      </c>
      <c r="CE71" s="78">
        <f>IFERROR(VLOOKUP($B71,Китог!$A$3:$AL$68,CE$1,FALSE),"")</f>
        <v>0</v>
      </c>
      <c r="CF71" s="78">
        <f>IFERROR(VLOOKUP(CF$2&amp;"_"&amp;$B71,Лист4!$I$2:$M$141,5,FALSE),0)</f>
        <v>0</v>
      </c>
      <c r="CG71" s="78">
        <f t="shared" si="26"/>
        <v>0</v>
      </c>
      <c r="CH71" s="78">
        <f>IFERROR(VLOOKUP($B71,Китог!$A$3:$AL$68,CH$1,FALSE),"")</f>
        <v>0</v>
      </c>
      <c r="CI71" s="78">
        <f>IFERROR(VLOOKUP(CI$2&amp;"_"&amp;$B71,Лист4!$I$2:$M$141,5,FALSE),0)</f>
        <v>0</v>
      </c>
      <c r="CJ71" s="78">
        <f t="shared" si="27"/>
        <v>0</v>
      </c>
      <c r="CK71" s="78">
        <f>IFERROR(VLOOKUP($B71,Китог!$A$3:$AL$68,CK$1,FALSE),"")</f>
        <v>0</v>
      </c>
      <c r="CL71" s="78">
        <f>IFERROR(VLOOKUP(CL$2&amp;"_"&amp;$B71,Лист4!$I$2:$M$141,5,FALSE),0)</f>
        <v>0</v>
      </c>
      <c r="CM71" s="78">
        <f t="shared" si="28"/>
        <v>0</v>
      </c>
      <c r="CN71" s="78">
        <f>IFERROR(VLOOKUP($B71,Китог!$A$3:$AL$68,CN$1,FALSE),"")</f>
        <v>0</v>
      </c>
      <c r="CO71" s="78">
        <f>IFERROR(VLOOKUP(CO$2&amp;"_"&amp;$B71,Лист4!$I$2:$M$141,5,FALSE),0)</f>
        <v>0</v>
      </c>
      <c r="CP71" s="78">
        <f t="shared" si="29"/>
        <v>0</v>
      </c>
      <c r="CQ71" s="78">
        <f>IFERROR(VLOOKUP($B71,Китог!$A$3:$AL$68,CQ$1,FALSE),"")</f>
        <v>0</v>
      </c>
      <c r="CR71" s="78">
        <f>IFERROR(VLOOKUP(CR$2&amp;"_"&amp;$B71,Лист4!$I$2:$M$141,5,FALSE),0)</f>
        <v>0</v>
      </c>
      <c r="CS71" s="78">
        <f t="shared" si="30"/>
        <v>0</v>
      </c>
      <c r="CT71" s="78">
        <f>IFERROR(VLOOKUP($B71,Китог!$A$3:$AL$68,CT$1,FALSE),"")</f>
        <v>0</v>
      </c>
      <c r="CU71" s="78">
        <f>IFERROR(VLOOKUP(CU$2&amp;"_"&amp;$B71,Лист4!$I$2:$M$141,5,FALSE),0)</f>
        <v>0</v>
      </c>
      <c r="CV71" s="78">
        <f t="shared" si="31"/>
        <v>0</v>
      </c>
      <c r="CW71" s="78">
        <f>IFERROR(VLOOKUP($B71,Китог!$A$3:$AL$68,CW$1,FALSE),"")</f>
        <v>0</v>
      </c>
      <c r="CX71" s="78">
        <f>IFERROR(VLOOKUP(CX$2&amp;"_"&amp;$B71,Лист4!$I$2:$M$141,5,FALSE),0)</f>
        <v>0</v>
      </c>
      <c r="CY71" s="78">
        <f t="shared" si="32"/>
        <v>0</v>
      </c>
      <c r="CZ71" s="78">
        <f>IFERROR(VLOOKUP($B71,Китог!$A$3:$AL$68,CZ$1,FALSE),"")</f>
        <v>0</v>
      </c>
      <c r="DA71" s="78">
        <f>IFERROR(VLOOKUP(DA$2&amp;"_"&amp;$B71,Лист4!$I$2:$M$141,5,FALSE),0)</f>
        <v>0</v>
      </c>
      <c r="DB71" s="78">
        <f t="shared" si="33"/>
        <v>0</v>
      </c>
      <c r="DC71" s="78">
        <f>IFERROR(VLOOKUP($B71,Китог!$A$3:$AL$68,DC$1,FALSE),"")</f>
        <v>0</v>
      </c>
      <c r="DD71" s="78">
        <f>IFERROR(VLOOKUP(DD$2&amp;"_"&amp;$B71,Лист4!$I$2:$M$141,5,FALSE),0)</f>
        <v>0</v>
      </c>
      <c r="DE71" s="78">
        <f t="shared" si="34"/>
        <v>0</v>
      </c>
      <c r="DF71" s="111">
        <f t="shared" si="38"/>
        <v>100</v>
      </c>
      <c r="DG71" s="111"/>
      <c r="DH71" s="111"/>
    </row>
    <row r="72" spans="1:112" s="84" customFormat="1" ht="45" customHeight="1" x14ac:dyDescent="0.25">
      <c r="A72" s="84" t="s">
        <v>208</v>
      </c>
      <c r="B72" s="84">
        <v>64</v>
      </c>
      <c r="C72" s="83">
        <v>64</v>
      </c>
      <c r="D72" s="80" t="s">
        <v>589</v>
      </c>
      <c r="E72" s="78">
        <v>0</v>
      </c>
      <c r="F72" s="78">
        <f>IFERROR(VLOOKUP(F$2&amp;"_"&amp;$B72,Лист4!$I$2:$M$141,5,FALSE),0)</f>
        <v>0</v>
      </c>
      <c r="G72" s="78">
        <f t="shared" si="36"/>
        <v>0</v>
      </c>
      <c r="H72" s="78">
        <f>IFERROR(VLOOKUP($B72,Китог!$A$3:$AL$68,H$1,FALSE),"")</f>
        <v>0</v>
      </c>
      <c r="I72" s="78">
        <f>IFERROR(VLOOKUP(I$2&amp;"_"&amp;$B72,Лист4!$I$2:$M$141,5,FALSE),0)</f>
        <v>0</v>
      </c>
      <c r="J72" s="78">
        <f t="shared" si="1"/>
        <v>0</v>
      </c>
      <c r="K72" s="78">
        <f>IFERROR(VLOOKUP($B72,Китог!$A$3:$AL$68,K$1,FALSE),"")</f>
        <v>0</v>
      </c>
      <c r="L72" s="78">
        <f>IFERROR(VLOOKUP(L$2&amp;"_"&amp;$B72,Лист4!$I$2:$M$141,5,FALSE),0)</f>
        <v>0</v>
      </c>
      <c r="M72" s="78">
        <f t="shared" si="2"/>
        <v>0</v>
      </c>
      <c r="N72" s="78">
        <f>IFERROR(VLOOKUP($B72,Китог!$A$3:$AL$68,N$1,FALSE),"")</f>
        <v>0</v>
      </c>
      <c r="O72" s="78">
        <f>IFERROR(VLOOKUP(O$2&amp;"_"&amp;$B72,Лист4!$I$2:$M$141,5,FALSE),0)</f>
        <v>0</v>
      </c>
      <c r="P72" s="78">
        <f t="shared" ref="P72" si="40">IF(AND(N72&gt;0,O72&gt;0),(N72+O72)/2*100,N72*100)</f>
        <v>0</v>
      </c>
      <c r="Q72" s="78">
        <v>0</v>
      </c>
      <c r="R72" s="78">
        <f>IFERROR(VLOOKUP(R$2&amp;"_"&amp;$B72,Лист4!$I$2:$M$141,5,FALSE),0)</f>
        <v>0</v>
      </c>
      <c r="S72" s="78">
        <f t="shared" si="37"/>
        <v>0</v>
      </c>
      <c r="T72" s="78">
        <f>IFERROR(VLOOKUP($B72,Китог!$A$3:$AL$68,T$1,FALSE),"")</f>
        <v>0</v>
      </c>
      <c r="U72" s="78">
        <f>IFERROR(VLOOKUP(U$2&amp;"_"&amp;$B72,Лист4!$I$2:$M$141,5,FALSE),0)</f>
        <v>0</v>
      </c>
      <c r="V72" s="78">
        <f t="shared" si="5"/>
        <v>0</v>
      </c>
      <c r="W72" s="78">
        <f>IFERROR(VLOOKUP($B72,Китог!$A$3:$AL$68,W$1,FALSE),"")</f>
        <v>0</v>
      </c>
      <c r="X72" s="78">
        <f>IFERROR(VLOOKUP(X$2&amp;"_"&amp;$B72,Лист4!$I$2:$M$141,5,FALSE),0)</f>
        <v>0</v>
      </c>
      <c r="Y72" s="78">
        <f t="shared" si="6"/>
        <v>0</v>
      </c>
      <c r="Z72" s="78">
        <f>IFERROR(VLOOKUP($B72,Китог!$A$3:$AL$68,Z$1,FALSE),"")</f>
        <v>0</v>
      </c>
      <c r="AA72" s="78">
        <f>IFERROR(VLOOKUP(AA$2&amp;"_"&amp;$B72,Лист4!$I$2:$M$141,5,FALSE),0)</f>
        <v>0</v>
      </c>
      <c r="AB72" s="78">
        <f t="shared" si="7"/>
        <v>0</v>
      </c>
      <c r="AC72" s="78">
        <f>IFERROR(VLOOKUP($B72,Китог!$A$3:$AL$68,AC$1,FALSE),"")</f>
        <v>0</v>
      </c>
      <c r="AD72" s="78">
        <f>IFERROR(VLOOKUP(AD$2&amp;"_"&amp;$B72,Лист4!$I$2:$M$141,5,FALSE),0)</f>
        <v>0</v>
      </c>
      <c r="AE72" s="78">
        <f t="shared" si="8"/>
        <v>0</v>
      </c>
      <c r="AF72" s="78">
        <f>IFERROR(VLOOKUP($B72,Китог!$A$3:$AL$68,AF$1,FALSE),"")</f>
        <v>0</v>
      </c>
      <c r="AG72" s="78">
        <f>IFERROR(VLOOKUP(AG$2&amp;"_"&amp;$B72,Лист4!$I$2:$M$141,5,FALSE),0)</f>
        <v>0</v>
      </c>
      <c r="AH72" s="78">
        <f t="shared" si="9"/>
        <v>0</v>
      </c>
      <c r="AI72" s="78">
        <f>IFERROR(VLOOKUP($B72,Китог!$A$3:$AL$68,AI$1,FALSE),"")</f>
        <v>0</v>
      </c>
      <c r="AJ72" s="78">
        <f>IFERROR(VLOOKUP(AJ$2&amp;"_"&amp;$B72,Лист4!$I$2:$M$141,5,FALSE),0)</f>
        <v>0</v>
      </c>
      <c r="AK72" s="78">
        <f t="shared" si="10"/>
        <v>0</v>
      </c>
      <c r="AL72" s="78">
        <f>IFERROR(VLOOKUP($B72,Китог!$A$3:$AL$68,AL$1,FALSE),"")</f>
        <v>0</v>
      </c>
      <c r="AM72" s="78">
        <f>IFERROR(VLOOKUP(AM$2&amp;"_"&amp;$B72,Лист4!$I$2:$M$141,5,FALSE),0)</f>
        <v>0</v>
      </c>
      <c r="AN72" s="78">
        <f t="shared" si="11"/>
        <v>0</v>
      </c>
      <c r="AO72" s="78">
        <f>IFERROR(VLOOKUP($B72,Китог!$A$3:$AL$68,AO$1,FALSE),"")</f>
        <v>0</v>
      </c>
      <c r="AP72" s="78">
        <f>IFERROR(VLOOKUP(AP$2&amp;"_"&amp;$B72,Лист4!$I$2:$M$141,5,FALSE),0)</f>
        <v>0</v>
      </c>
      <c r="AQ72" s="78">
        <f t="shared" si="12"/>
        <v>0</v>
      </c>
      <c r="AR72" s="78">
        <f>IFERROR(VLOOKUP($B72,Китог!$A$3:$AL$68,AR$1,FALSE),"")</f>
        <v>0</v>
      </c>
      <c r="AS72" s="78">
        <f>IFERROR(VLOOKUP(AS$2&amp;"_"&amp;$B72,Лист4!$I$2:$M$141,5,FALSE),0)</f>
        <v>0</v>
      </c>
      <c r="AT72" s="78">
        <f t="shared" si="13"/>
        <v>0</v>
      </c>
      <c r="AU72" s="78">
        <f>IFERROR(VLOOKUP($B72,Китог!$A$3:$AL$68,AU$1,FALSE),"")</f>
        <v>0</v>
      </c>
      <c r="AV72" s="78">
        <f>IFERROR(VLOOKUP(AV$2&amp;"_"&amp;$B72,Лист4!$I$2:$M$141,5,FALSE),0)</f>
        <v>0</v>
      </c>
      <c r="AW72" s="78">
        <f t="shared" si="14"/>
        <v>0</v>
      </c>
      <c r="AX72" s="78">
        <f>IFERROR(VLOOKUP($B72,Китог!$A$3:$AL$68,AX$1,FALSE),"")</f>
        <v>0</v>
      </c>
      <c r="AY72" s="78">
        <f>IFERROR(VLOOKUP(AY$2&amp;"_"&amp;$B72,Лист4!$I$2:$M$141,5,FALSE),0)</f>
        <v>0</v>
      </c>
      <c r="AZ72" s="78">
        <f t="shared" si="15"/>
        <v>0</v>
      </c>
      <c r="BA72" s="78">
        <f>IFERROR(VLOOKUP($B72,Китог!$A$3:$AL$68,BA$1,FALSE),"")</f>
        <v>0</v>
      </c>
      <c r="BB72" s="78">
        <f>IFERROR(VLOOKUP(BB$2&amp;"_"&amp;$B72,Лист4!$I$2:$M$141,5,FALSE),0)</f>
        <v>0</v>
      </c>
      <c r="BC72" s="78">
        <f t="shared" si="16"/>
        <v>0</v>
      </c>
      <c r="BD72" s="78">
        <f>IFERROR(VLOOKUP($B72,Китог!$A$3:$AL$68,BD$1,FALSE),"")</f>
        <v>0</v>
      </c>
      <c r="BE72" s="78">
        <f>IFERROR(VLOOKUP(BE$2&amp;"_"&amp;$B72,Лист4!$I$2:$M$141,5,FALSE),0)</f>
        <v>0</v>
      </c>
      <c r="BF72" s="78">
        <f t="shared" si="17"/>
        <v>0</v>
      </c>
      <c r="BG72" s="78">
        <f>IFERROR(VLOOKUP($B72,Китог!$A$3:$AL$68,BG$1,FALSE),"")</f>
        <v>0</v>
      </c>
      <c r="BH72" s="78">
        <f>IFERROR(VLOOKUP(BH$2&amp;"_"&amp;$B72,Лист4!$I$2:$M$141,5,FALSE),0)</f>
        <v>0</v>
      </c>
      <c r="BI72" s="78">
        <f t="shared" si="18"/>
        <v>0</v>
      </c>
      <c r="BJ72" s="78">
        <f>IFERROR(VLOOKUP($B72,Китог!$A$3:$AL$68,BJ$1,FALSE),"")</f>
        <v>0</v>
      </c>
      <c r="BK72" s="78">
        <f>IFERROR(VLOOKUP(BK$2&amp;"_"&amp;$B72,Лист4!$I$2:$M$141,5,FALSE),0)</f>
        <v>0</v>
      </c>
      <c r="BL72" s="78">
        <f t="shared" si="19"/>
        <v>0</v>
      </c>
      <c r="BM72" s="78">
        <f>IFERROR(VLOOKUP($B72,Китог!$A$3:$AL$68,BM$1,FALSE),"")</f>
        <v>0</v>
      </c>
      <c r="BN72" s="78">
        <f>IFERROR(VLOOKUP(BN$2&amp;"_"&amp;$B72,Лист4!$I$2:$M$141,5,FALSE),0)</f>
        <v>0</v>
      </c>
      <c r="BO72" s="78">
        <f t="shared" si="20"/>
        <v>0</v>
      </c>
      <c r="BP72" s="78">
        <f>IFERROR(VLOOKUP($B72,Китог!$A$3:$AL$68,BP$1,FALSE),"")</f>
        <v>0</v>
      </c>
      <c r="BQ72" s="78">
        <f>IFERROR(VLOOKUP(BQ$2&amp;"_"&amp;$B72,Лист4!$I$2:$M$141,5,FALSE),0)</f>
        <v>0</v>
      </c>
      <c r="BR72" s="78">
        <f t="shared" si="21"/>
        <v>0</v>
      </c>
      <c r="BS72" s="78">
        <v>0</v>
      </c>
      <c r="BT72" s="78">
        <v>0</v>
      </c>
      <c r="BU72" s="78">
        <f t="shared" si="22"/>
        <v>0</v>
      </c>
      <c r="BV72" s="78">
        <f>IFERROR(VLOOKUP($B72,Китог!$A$3:$AL$68,BV$1,FALSE),"")</f>
        <v>0</v>
      </c>
      <c r="BW72" s="78">
        <f>IFERROR(VLOOKUP(BW$2&amp;"_"&amp;$B72,Лист4!$I$2:$M$141,5,FALSE),0)</f>
        <v>0</v>
      </c>
      <c r="BX72" s="78">
        <f t="shared" si="23"/>
        <v>0</v>
      </c>
      <c r="BY72" s="78">
        <f>IFERROR(VLOOKUP($B72,Китог!$A$3:$AL$68,BY$1,FALSE),"")</f>
        <v>0</v>
      </c>
      <c r="BZ72" s="78">
        <f>IFERROR(VLOOKUP(BZ$2&amp;"_"&amp;$B72,Лист4!$I$2:$M$141,5,FALSE),0)</f>
        <v>0</v>
      </c>
      <c r="CA72" s="78">
        <f t="shared" si="24"/>
        <v>0</v>
      </c>
      <c r="CB72" s="78">
        <f>IFERROR(VLOOKUP($B72,Китог!$A$3:$AL$68,CB$1,FALSE),"")</f>
        <v>0</v>
      </c>
      <c r="CC72" s="78">
        <f>IFERROR(VLOOKUP(CC$2&amp;"_"&amp;$B72,Лист4!$I$2:$M$141,5,FALSE),0)</f>
        <v>0</v>
      </c>
      <c r="CD72" s="78">
        <f t="shared" si="25"/>
        <v>0</v>
      </c>
      <c r="CE72" s="78">
        <f>IFERROR(VLOOKUP($B72,Китог!$A$3:$AL$68,CE$1,FALSE),"")</f>
        <v>0</v>
      </c>
      <c r="CF72" s="78">
        <f>IFERROR(VLOOKUP(CF$2&amp;"_"&amp;$B72,Лист4!$I$2:$M$141,5,FALSE),0)</f>
        <v>0</v>
      </c>
      <c r="CG72" s="78">
        <f t="shared" si="26"/>
        <v>0</v>
      </c>
      <c r="CH72" s="78">
        <f>IFERROR(VLOOKUP($B72,Китог!$A$3:$AL$68,CH$1,FALSE),"")</f>
        <v>0</v>
      </c>
      <c r="CI72" s="78">
        <f>IFERROR(VLOOKUP(CI$2&amp;"_"&amp;$B72,Лист4!$I$2:$M$141,5,FALSE),0)</f>
        <v>0</v>
      </c>
      <c r="CJ72" s="78">
        <f t="shared" si="27"/>
        <v>0</v>
      </c>
      <c r="CK72" s="78">
        <f>IFERROR(VLOOKUP($B72,Китог!$A$3:$AL$68,CK$1,FALSE),"")</f>
        <v>0</v>
      </c>
      <c r="CL72" s="78">
        <f>IFERROR(VLOOKUP(CL$2&amp;"_"&amp;$B72,Лист4!$I$2:$M$141,5,FALSE),0)</f>
        <v>0</v>
      </c>
      <c r="CM72" s="78">
        <f t="shared" si="28"/>
        <v>0</v>
      </c>
      <c r="CN72" s="78">
        <f>IFERROR(VLOOKUP($B72,Китог!$A$3:$AL$68,CN$1,FALSE),"")</f>
        <v>0</v>
      </c>
      <c r="CO72" s="78">
        <f>IFERROR(VLOOKUP(CO$2&amp;"_"&amp;$B72,Лист4!$I$2:$M$141,5,FALSE),0)</f>
        <v>0</v>
      </c>
      <c r="CP72" s="78">
        <f t="shared" si="29"/>
        <v>0</v>
      </c>
      <c r="CQ72" s="78">
        <f>IFERROR(VLOOKUP($B72,Китог!$A$3:$AL$68,CQ$1,FALSE),"")</f>
        <v>0</v>
      </c>
      <c r="CR72" s="78">
        <f>IFERROR(VLOOKUP(CR$2&amp;"_"&amp;$B72,Лист4!$I$2:$M$141,5,FALSE),0)</f>
        <v>0</v>
      </c>
      <c r="CS72" s="78">
        <f t="shared" si="30"/>
        <v>0</v>
      </c>
      <c r="CT72" s="78">
        <f>IFERROR(VLOOKUP($B72,Китог!$A$3:$AL$68,CT$1,FALSE),"")</f>
        <v>0</v>
      </c>
      <c r="CU72" s="78">
        <f>IFERROR(VLOOKUP(CU$2&amp;"_"&amp;$B72,Лист4!$I$2:$M$141,5,FALSE),0)</f>
        <v>0</v>
      </c>
      <c r="CV72" s="78">
        <f t="shared" si="31"/>
        <v>0</v>
      </c>
      <c r="CW72" s="78">
        <f>IFERROR(VLOOKUP($B72,Китог!$A$3:$AL$68,CW$1,FALSE),"")</f>
        <v>0</v>
      </c>
      <c r="CX72" s="78">
        <f>IFERROR(VLOOKUP(CX$2&amp;"_"&amp;$B72,Лист4!$I$2:$M$141,5,FALSE),0)</f>
        <v>0</v>
      </c>
      <c r="CY72" s="78">
        <f t="shared" si="32"/>
        <v>0</v>
      </c>
      <c r="CZ72" s="78">
        <v>1</v>
      </c>
      <c r="DA72" s="78">
        <f>IFERROR(VLOOKUP(DA$2&amp;"_"&amp;$B72,Лист4!$I$2:$M$141,5,FALSE),0)</f>
        <v>0</v>
      </c>
      <c r="DB72" s="78">
        <f>IF(AND(CZ72&gt;0,DA72&gt;0),(CZ72+DA72)/2*100,CZ72*100)</f>
        <v>100</v>
      </c>
      <c r="DC72" s="78">
        <f>IFERROR(VLOOKUP($B72,Китог!$A$3:$AL$68,DC$1,FALSE),"")</f>
        <v>0</v>
      </c>
      <c r="DD72" s="78">
        <f>IFERROR(VLOOKUP(DD$2&amp;"_"&amp;$B72,Лист4!$I$2:$M$141,5,FALSE),0)</f>
        <v>0</v>
      </c>
      <c r="DE72" s="78">
        <f t="shared" si="34"/>
        <v>0</v>
      </c>
      <c r="DF72" s="111">
        <f t="shared" si="38"/>
        <v>100</v>
      </c>
      <c r="DG72" s="111"/>
      <c r="DH72" s="111"/>
    </row>
    <row r="73" spans="1:112" s="84" customFormat="1" ht="15" customHeight="1" x14ac:dyDescent="0.25">
      <c r="A73" s="84" t="s">
        <v>208</v>
      </c>
      <c r="B73" s="75">
        <v>65</v>
      </c>
      <c r="C73" s="83">
        <v>65</v>
      </c>
      <c r="D73" s="91" t="s">
        <v>590</v>
      </c>
      <c r="E73" s="78">
        <v>0</v>
      </c>
      <c r="F73" s="78">
        <f>IFERROR(VLOOKUP(F$2&amp;"_"&amp;$B73,Лист4!$I$2:$M$141,5,FALSE),0)</f>
        <v>0</v>
      </c>
      <c r="G73" s="78">
        <f>IF(AND(E73&gt;0,F73&gt;0),(E73+F73)/2*100,E73*100)</f>
        <v>0</v>
      </c>
      <c r="H73" s="78">
        <v>0</v>
      </c>
      <c r="I73" s="78">
        <f>IFERROR(VLOOKUP(I$2&amp;"_"&amp;$B73,Лист4!$I$2:$M$141,5,FALSE),0)</f>
        <v>0</v>
      </c>
      <c r="J73" s="78">
        <f>IF(AND(H73&gt;0,I73&gt;0),(H73+I73)/2*100,H73*100)</f>
        <v>0</v>
      </c>
      <c r="K73" s="78">
        <f>IFERROR(VLOOKUP($B73,Китог!$A$3:$AL$68,K$1,FALSE),"")</f>
        <v>0</v>
      </c>
      <c r="L73" s="78">
        <f>IFERROR(VLOOKUP(L$2&amp;"_"&amp;$B73,Лист4!$I$2:$M$141,5,FALSE),0)</f>
        <v>0</v>
      </c>
      <c r="M73" s="78">
        <f>IF(AND(K73&gt;0,L73&gt;0),(K73+L73)/2*100,K73*100)</f>
        <v>0</v>
      </c>
      <c r="N73" s="78">
        <f>IFERROR(VLOOKUP($B73,Китог!$A$3:$AL$68,N$1,FALSE),"")</f>
        <v>0</v>
      </c>
      <c r="O73" s="78">
        <f>IFERROR(VLOOKUP(O$2&amp;"_"&amp;$B73,Лист4!$I$2:$M$141,5,FALSE),0)</f>
        <v>0</v>
      </c>
      <c r="P73" s="78">
        <f>IF(AND(N73&gt;0,O73&gt;0),(N73+O73)/2*100,N73*100)</f>
        <v>0</v>
      </c>
      <c r="Q73" s="78">
        <v>0</v>
      </c>
      <c r="R73" s="78">
        <f>IFERROR(VLOOKUP(R$2&amp;"_"&amp;$B73,Лист4!$I$2:$M$141,5,FALSE),0)</f>
        <v>0</v>
      </c>
      <c r="S73" s="78">
        <f t="shared" si="37"/>
        <v>0</v>
      </c>
      <c r="T73" s="78">
        <f>IFERROR(VLOOKUP($B73,Китог!$A$3:$AL$68,T$1,FALSE),"")</f>
        <v>0</v>
      </c>
      <c r="U73" s="78">
        <f>IFERROR(VLOOKUP(U$2&amp;"_"&amp;$B73,Лист4!$I$2:$M$141,5,FALSE),0)</f>
        <v>0</v>
      </c>
      <c r="V73" s="78">
        <f>IF(AND(T73&gt;0,U73&gt;0),(T73+U73)/2*100,T73*100)</f>
        <v>0</v>
      </c>
      <c r="W73" s="78">
        <f>IFERROR(VLOOKUP($B73,Китог!$A$3:$AL$68,W$1,FALSE),"")</f>
        <v>0</v>
      </c>
      <c r="X73" s="78">
        <f>IFERROR(VLOOKUP(X$2&amp;"_"&amp;$B73,Лист4!$I$2:$M$141,5,FALSE),0)</f>
        <v>0</v>
      </c>
      <c r="Y73" s="78">
        <f>IF(AND(W73&gt;0,X73&gt;0),(W73+X73)/2*100,W73*100)</f>
        <v>0</v>
      </c>
      <c r="Z73" s="78">
        <f>IFERROR(VLOOKUP($B73,Китог!$A$3:$AL$68,Z$1,FALSE),"")</f>
        <v>0</v>
      </c>
      <c r="AA73" s="78">
        <f>IFERROR(VLOOKUP(AA$2&amp;"_"&amp;$B73,Лист4!$I$2:$M$141,5,FALSE),0)</f>
        <v>0</v>
      </c>
      <c r="AB73" s="78">
        <f>IF(AND(Z73&gt;0,AA73&gt;0),(Z73+AA73)/2*100,Z73*100)</f>
        <v>0</v>
      </c>
      <c r="AC73" s="78">
        <f>IFERROR(VLOOKUP($B73,Китог!$A$3:$AL$68,AC$1,FALSE),"")</f>
        <v>0</v>
      </c>
      <c r="AD73" s="78">
        <f>IFERROR(VLOOKUP(AD$2&amp;"_"&amp;$B73,Лист4!$I$2:$M$141,5,FALSE),0)</f>
        <v>0</v>
      </c>
      <c r="AE73" s="78">
        <f>IF(AND(AC73&gt;0,AD73&gt;0),(AC73+AD73)/2*100,AC73*100)</f>
        <v>0</v>
      </c>
      <c r="AF73" s="78">
        <f>IFERROR(VLOOKUP($B73,Китог!$A$3:$AL$68,AF$1,FALSE),"")</f>
        <v>0</v>
      </c>
      <c r="AG73" s="78">
        <f>IFERROR(VLOOKUP(AG$2&amp;"_"&amp;$B73,Лист4!$I$2:$M$141,5,FALSE),0)</f>
        <v>0</v>
      </c>
      <c r="AH73" s="78">
        <f>IF(AND(AF73&gt;0,AG73&gt;0),(AF73+AG73)/2*100,AF73*100)</f>
        <v>0</v>
      </c>
      <c r="AI73" s="78">
        <f>IFERROR(VLOOKUP($B73,Китог!$A$3:$AL$68,AI$1,FALSE),"")</f>
        <v>0</v>
      </c>
      <c r="AJ73" s="78">
        <f>IFERROR(VLOOKUP(AJ$2&amp;"_"&amp;$B73,Лист4!$I$2:$M$141,5,FALSE),0)</f>
        <v>0</v>
      </c>
      <c r="AK73" s="78">
        <f>IF(AND(AI73&gt;0,AJ73&gt;0),(AI73+AJ73)/2*100,AI73*100)</f>
        <v>0</v>
      </c>
      <c r="AL73" s="78">
        <f>IFERROR(VLOOKUP($B73,Китог!$A$3:$AL$68,AL$1,FALSE),"")</f>
        <v>0</v>
      </c>
      <c r="AM73" s="78">
        <f>IFERROR(VLOOKUP(AM$2&amp;"_"&amp;$B73,Лист4!$I$2:$M$141,5,FALSE),0)</f>
        <v>0</v>
      </c>
      <c r="AN73" s="78">
        <f>IF(AND(AL73&gt;0,AM73&gt;0),(AL73+AM73)/2*100,AL73*100)</f>
        <v>0</v>
      </c>
      <c r="AO73" s="78">
        <f>IFERROR(VLOOKUP($B73,Китог!$A$3:$AL$68,AO$1,FALSE),"")</f>
        <v>0</v>
      </c>
      <c r="AP73" s="78">
        <f>IFERROR(VLOOKUP(AP$2&amp;"_"&amp;$B73,Лист4!$I$2:$M$141,5,FALSE),0)</f>
        <v>0</v>
      </c>
      <c r="AQ73" s="78">
        <f>IF(AND(AO73&gt;0,AP73&gt;0),(AO73+AP73)/2*100,AO73*100)</f>
        <v>0</v>
      </c>
      <c r="AR73" s="78">
        <f>IFERROR(VLOOKUP($B73,Китог!$A$3:$AL$68,AR$1,FALSE),"")</f>
        <v>0</v>
      </c>
      <c r="AS73" s="78">
        <f>IFERROR(VLOOKUP(AS$2&amp;"_"&amp;$B73,Лист4!$I$2:$M$141,5,FALSE),0)</f>
        <v>0</v>
      </c>
      <c r="AT73" s="78">
        <f>IF(AND(AR73&gt;0,AS73&gt;0),(AR73+AS73)/2*100,AR73*100)</f>
        <v>0</v>
      </c>
      <c r="AU73" s="78">
        <f>IFERROR(VLOOKUP($B73,Китог!$A$3:$AL$68,AU$1,FALSE),"")</f>
        <v>0</v>
      </c>
      <c r="AV73" s="78">
        <f>IFERROR(VLOOKUP(AV$2&amp;"_"&amp;$B73,Лист4!$I$2:$M$141,5,FALSE),0)</f>
        <v>0</v>
      </c>
      <c r="AW73" s="78">
        <f>IF(AND(AU73&gt;0,AV73&gt;0),(AU73+AV73)/2*100,AU73*100)</f>
        <v>0</v>
      </c>
      <c r="AX73" s="78">
        <f>IFERROR(VLOOKUP($B73,Китог!$A$3:$AL$68,AX$1,FALSE),"")</f>
        <v>0</v>
      </c>
      <c r="AY73" s="78">
        <f>IFERROR(VLOOKUP(AY$2&amp;"_"&amp;$B73,Лист4!$I$2:$M$141,5,FALSE),0)</f>
        <v>0</v>
      </c>
      <c r="AZ73" s="78">
        <f>IF(AND(AX73&gt;0,AY73&gt;0),(AX73+AY73)/2*100,AX73*100)</f>
        <v>0</v>
      </c>
      <c r="BA73" s="78">
        <f>IFERROR(VLOOKUP($B73,Китог!$A$3:$AL$68,BA$1,FALSE),"")</f>
        <v>0</v>
      </c>
      <c r="BB73" s="78">
        <f>IFERROR(VLOOKUP(BB$2&amp;"_"&amp;$B73,Лист4!$I$2:$M$141,5,FALSE),0)</f>
        <v>0</v>
      </c>
      <c r="BC73" s="78">
        <f>IF(AND(BA73&gt;0,BB73&gt;0),(BA73+BB73)/2*100,BA73*100)</f>
        <v>0</v>
      </c>
      <c r="BD73" s="78">
        <f>IFERROR(VLOOKUP($B73,Китог!$A$3:$AL$68,BD$1,FALSE),"")</f>
        <v>0</v>
      </c>
      <c r="BE73" s="78">
        <f>IFERROR(VLOOKUP(BE$2&amp;"_"&amp;$B73,Лист4!$I$2:$M$141,5,FALSE),0)</f>
        <v>0</v>
      </c>
      <c r="BF73" s="78">
        <f>IF(AND(BD73&gt;0,BE73&gt;0),(BD73+BE73)/2*100,BD73*100)</f>
        <v>0</v>
      </c>
      <c r="BG73" s="78">
        <f>IFERROR(VLOOKUP($B73,Китог!$A$3:$AL$68,BG$1,FALSE),"")</f>
        <v>0</v>
      </c>
      <c r="BH73" s="78">
        <f>IFERROR(VLOOKUP(BH$2&amp;"_"&amp;$B73,Лист4!$I$2:$M$141,5,FALSE),0)</f>
        <v>0</v>
      </c>
      <c r="BI73" s="78">
        <f>IF(AND(BG73&gt;0,BH73&gt;0),(BG73+BH73)/2*100,BG73*100)</f>
        <v>0</v>
      </c>
      <c r="BJ73" s="78">
        <f>IFERROR(VLOOKUP($B73,Китог!$A$3:$AL$68,BJ$1,FALSE),"")</f>
        <v>0</v>
      </c>
      <c r="BK73" s="78">
        <f>IFERROR(VLOOKUP(BK$2&amp;"_"&amp;$B73,Лист4!$I$2:$M$141,5,FALSE),0)</f>
        <v>0</v>
      </c>
      <c r="BL73" s="78">
        <f>IF(AND(BJ73&gt;0,BK73&gt;0),(BJ73+BK73)/2*100,BJ73*100)</f>
        <v>0</v>
      </c>
      <c r="BM73" s="78">
        <f>IFERROR(VLOOKUP($B73,Китог!$A$3:$AL$68,BM$1,FALSE),"")</f>
        <v>0</v>
      </c>
      <c r="BN73" s="78">
        <f>IFERROR(VLOOKUP(BN$2&amp;"_"&amp;$B73,Лист4!$I$2:$M$141,5,FALSE),0)</f>
        <v>0</v>
      </c>
      <c r="BO73" s="78">
        <f>IF(AND(BM73&gt;0,BN73&gt;0),(BM73+BN73)/2*100,BM73*100)</f>
        <v>0</v>
      </c>
      <c r="BP73" s="78">
        <f>IFERROR(VLOOKUP($B73,Китог!$A$3:$AL$68,BP$1,FALSE),"")</f>
        <v>0</v>
      </c>
      <c r="BQ73" s="78">
        <f>IFERROR(VLOOKUP(BQ$2&amp;"_"&amp;$B73,Лист4!$I$2:$M$141,5,FALSE),0)</f>
        <v>0</v>
      </c>
      <c r="BR73" s="78">
        <f>IF(AND(BP73&gt;0,BQ73&gt;0),(BP73+BQ73)/2*100,BP73*100)</f>
        <v>0</v>
      </c>
      <c r="BS73" s="78">
        <f>IFERROR(VLOOKUP($B73,Китог!$A$3:$AL$68,BS$1,FALSE),"")</f>
        <v>0</v>
      </c>
      <c r="BT73" s="78">
        <f>IFERROR(VLOOKUP(BT$2&amp;"_"&amp;$B73,Лист4!$I$2:$M$141,5,FALSE),0)</f>
        <v>0</v>
      </c>
      <c r="BU73" s="78">
        <f>IF(AND(BS73&gt;0,BT73&gt;0),(BS73+BT73)/2*100,BS73*100)</f>
        <v>0</v>
      </c>
      <c r="BV73" s="78">
        <f>IFERROR(VLOOKUP($B73,Китог!$A$3:$AL$68,BV$1,FALSE),"")</f>
        <v>0</v>
      </c>
      <c r="BW73" s="78">
        <f>IFERROR(VLOOKUP(BW$2&amp;"_"&amp;$B73,Лист4!$I$2:$M$141,5,FALSE),0)</f>
        <v>0</v>
      </c>
      <c r="BX73" s="78">
        <f>IF(AND(BV73&gt;0,BW73&gt;0),(BV73+BW73)/2*100,BV73*100)</f>
        <v>0</v>
      </c>
      <c r="BY73" s="78">
        <v>1</v>
      </c>
      <c r="BZ73" s="78">
        <f>IFERROR(VLOOKUP(BZ$2&amp;"_"&amp;$B73,Лист4!$I$2:$M$141,5,FALSE),0)</f>
        <v>0</v>
      </c>
      <c r="CA73" s="78">
        <f>IF(AND(BY73&gt;0,BZ73&gt;0),(BY73+BZ73)/2*100,BY73*100)</f>
        <v>100</v>
      </c>
      <c r="CB73" s="78">
        <f>IFERROR(VLOOKUP($B73,Китог!$A$3:$AL$68,CB$1,FALSE),"")</f>
        <v>0</v>
      </c>
      <c r="CC73" s="78">
        <f>IFERROR(VLOOKUP(CC$2&amp;"_"&amp;$B73,Лист4!$I$2:$M$141,5,FALSE),0)</f>
        <v>0</v>
      </c>
      <c r="CD73" s="78">
        <f>IF(AND(CB73&gt;0,CC73&gt;0),(CB73+CC73)/2*100,CB73*100)</f>
        <v>0</v>
      </c>
      <c r="CE73" s="78">
        <f>IFERROR(VLOOKUP($B73,Китог!$A$3:$AL$68,CE$1,FALSE),"")</f>
        <v>0</v>
      </c>
      <c r="CF73" s="78">
        <f>IFERROR(VLOOKUP(CF$2&amp;"_"&amp;$B73,Лист4!$I$2:$M$141,5,FALSE),0)</f>
        <v>0</v>
      </c>
      <c r="CG73" s="78">
        <f>IF(AND(CE73&gt;0,CF73&gt;0),(CE73+CF73)/2*100,CE73*100)</f>
        <v>0</v>
      </c>
      <c r="CH73" s="78">
        <f>IFERROR(VLOOKUP($B73,Китог!$A$3:$AL$68,CH$1,FALSE),"")</f>
        <v>0</v>
      </c>
      <c r="CI73" s="78">
        <f>IFERROR(VLOOKUP(CI$2&amp;"_"&amp;$B73,Лист4!$I$2:$M$141,5,FALSE),0)</f>
        <v>0</v>
      </c>
      <c r="CJ73" s="78">
        <f>IF(AND(CH73&gt;0,CI73&gt;0),(CH73+CI73)/2*100,CH73*100)</f>
        <v>0</v>
      </c>
      <c r="CK73" s="78">
        <f>IFERROR(VLOOKUP($B73,Китог!$A$3:$AL$68,CK$1,FALSE),"")</f>
        <v>0</v>
      </c>
      <c r="CL73" s="78">
        <f>IFERROR(VLOOKUP(CL$2&amp;"_"&amp;$B73,Лист4!$I$2:$M$141,5,FALSE),0)</f>
        <v>0</v>
      </c>
      <c r="CM73" s="78">
        <f>IF(AND(CK73&gt;0,CL73&gt;0),(CK73+CL73)/2*100,CK73*100)</f>
        <v>0</v>
      </c>
      <c r="CN73" s="78">
        <f>IFERROR(VLOOKUP($B73,Китог!$A$3:$AL$68,CN$1,FALSE),"")</f>
        <v>0</v>
      </c>
      <c r="CO73" s="78">
        <f>IFERROR(VLOOKUP(CO$2&amp;"_"&amp;$B73,Лист4!$I$2:$M$141,5,FALSE),0)</f>
        <v>0</v>
      </c>
      <c r="CP73" s="78">
        <f>IF(AND(CN73&gt;0,CO73&gt;0),(CN73+CO73)/2*100,CN73*100)</f>
        <v>0</v>
      </c>
      <c r="CQ73" s="78">
        <f>IFERROR(VLOOKUP($B73,Китог!$A$3:$AL$68,CQ$1,FALSE),"")</f>
        <v>0</v>
      </c>
      <c r="CR73" s="78">
        <f>IFERROR(VLOOKUP(CR$2&amp;"_"&amp;$B73,Лист4!$I$2:$M$141,5,FALSE),0)</f>
        <v>0</v>
      </c>
      <c r="CS73" s="78">
        <f>IF(AND(CQ73&gt;0,CR73&gt;0),(CQ73+CR73)/2*100,CQ73*100)</f>
        <v>0</v>
      </c>
      <c r="CT73" s="78">
        <f>IFERROR(VLOOKUP($B73,Китог!$A$3:$AL$68,CT$1,FALSE),"")</f>
        <v>0</v>
      </c>
      <c r="CU73" s="78">
        <f>IFERROR(VLOOKUP(CU$2&amp;"_"&amp;$B73,Лист4!$I$2:$M$141,5,FALSE),0)</f>
        <v>0</v>
      </c>
      <c r="CV73" s="78">
        <f>IF(AND(CT73&gt;0,CU73&gt;0),(CT73+CU73)/2*100,CT73*100)</f>
        <v>0</v>
      </c>
      <c r="CW73" s="78">
        <f>IFERROR(VLOOKUP($B73,Китог!$A$3:$AL$68,CW$1,FALSE),"")</f>
        <v>0</v>
      </c>
      <c r="CX73" s="78">
        <f>IFERROR(VLOOKUP(CX$2&amp;"_"&amp;$B73,Лист4!$I$2:$M$141,5,FALSE),0)</f>
        <v>0</v>
      </c>
      <c r="CY73" s="78">
        <f>IF(AND(CW73&gt;0,CX73&gt;0),(CW73+CX73)/2*100,CW73*100)</f>
        <v>0</v>
      </c>
      <c r="CZ73" s="78">
        <f>IFERROR(VLOOKUP($B73,Китог!$A$3:$AL$68,CZ$1,FALSE),"")</f>
        <v>0</v>
      </c>
      <c r="DA73" s="78">
        <f>IFERROR(VLOOKUP(DA$2&amp;"_"&amp;$B73,Лист4!$I$2:$M$141,5,FALSE),0)</f>
        <v>0</v>
      </c>
      <c r="DB73" s="78">
        <f>IF(AND(CZ73&gt;0,DA73&gt;0),(CZ73+DA73)/2*100,CZ73*100)</f>
        <v>0</v>
      </c>
      <c r="DC73" s="78">
        <f>IFERROR(VLOOKUP($B73,Китог!$A$3:$AL$68,DC$1,FALSE),"")</f>
        <v>0</v>
      </c>
      <c r="DD73" s="78">
        <f>IFERROR(VLOOKUP(DD$2&amp;"_"&amp;$B73,Лист4!$I$2:$M$141,5,FALSE),0)</f>
        <v>0</v>
      </c>
      <c r="DE73" s="78">
        <f>IF(AND(DC73&gt;0,DD73&gt;0),(DC73+DD73)/2*100,DC73*100)</f>
        <v>0</v>
      </c>
      <c r="DF73" s="111">
        <f t="shared" si="38"/>
        <v>100</v>
      </c>
      <c r="DG73" s="111"/>
      <c r="DH73" s="111"/>
    </row>
    <row r="74" spans="1:112" s="84" customFormat="1" ht="30" customHeight="1" x14ac:dyDescent="0.25">
      <c r="B74" s="75">
        <v>66</v>
      </c>
      <c r="C74" s="83">
        <v>66</v>
      </c>
      <c r="D74" s="91" t="s">
        <v>591</v>
      </c>
      <c r="E74" s="78">
        <v>1</v>
      </c>
      <c r="F74" s="78">
        <f>IFERROR(VLOOKUP(F$2&amp;"_"&amp;$B74,Лист4!$I$2:$M$141,5,FALSE),0)</f>
        <v>0</v>
      </c>
      <c r="G74" s="78">
        <f>IF(AND(E74&gt;0,F74&gt;0),(E74+F74)/2*100,E74*100)</f>
        <v>100</v>
      </c>
      <c r="H74" s="78">
        <f>IFERROR(VLOOKUP($B74,Китог!$A$3:$AL$68,H$1,FALSE),"")</f>
        <v>0</v>
      </c>
      <c r="I74" s="78">
        <f>IFERROR(VLOOKUP(I$2&amp;"_"&amp;$B74,Лист4!$I$2:$M$141,5,FALSE),0)</f>
        <v>0</v>
      </c>
      <c r="J74" s="78">
        <f>IF(AND(H74&gt;0,I74&gt;0),(H74+I74)/2*100,H74*100)</f>
        <v>0</v>
      </c>
      <c r="K74" s="78">
        <f>IFERROR(VLOOKUP($B74,Китог!$A$3:$AL$68,K$1,FALSE),"")</f>
        <v>0</v>
      </c>
      <c r="L74" s="78">
        <f>IFERROR(VLOOKUP(L$2&amp;"_"&amp;$B74,Лист4!$I$2:$M$141,5,FALSE),0)</f>
        <v>0</v>
      </c>
      <c r="M74" s="78">
        <f>IF(AND(K74&gt;0,L74&gt;0),(K74+L74)/2*100,K74*100)</f>
        <v>0</v>
      </c>
      <c r="N74" s="78">
        <f>IFERROR(VLOOKUP($B74,Китог!$A$3:$AL$68,N$1,FALSE),"")</f>
        <v>0</v>
      </c>
      <c r="O74" s="78">
        <f>IFERROR(VLOOKUP(O$2&amp;"_"&amp;$B74,Лист4!$I$2:$M$141,5,FALSE),0)</f>
        <v>0</v>
      </c>
      <c r="P74" s="78">
        <f>IF(AND(N74&gt;0,O74&gt;0),(N74+O74)/2*100,N74*100)</f>
        <v>0</v>
      </c>
      <c r="Q74" s="78">
        <v>0</v>
      </c>
      <c r="R74" s="78">
        <f>IFERROR(VLOOKUP(R$2&amp;"_"&amp;$B74,Лист4!$I$2:$M$141,5,FALSE),0)</f>
        <v>0</v>
      </c>
      <c r="S74" s="78">
        <f t="shared" si="37"/>
        <v>0</v>
      </c>
      <c r="T74" s="78">
        <f>IFERROR(VLOOKUP($B74,Китог!$A$3:$AL$68,T$1,FALSE),"")</f>
        <v>0</v>
      </c>
      <c r="U74" s="78">
        <f>IFERROR(VLOOKUP(U$2&amp;"_"&amp;$B74,Лист4!$I$2:$M$141,5,FALSE),0)</f>
        <v>0</v>
      </c>
      <c r="V74" s="78">
        <f>IF(AND(T74&gt;0,U74&gt;0),(T74+U74)/2*100,T74*100)</f>
        <v>0</v>
      </c>
      <c r="W74" s="78">
        <f>IFERROR(VLOOKUP($B74,Китог!$A$3:$AL$68,W$1,FALSE),"")</f>
        <v>0</v>
      </c>
      <c r="X74" s="78">
        <f>IFERROR(VLOOKUP(X$2&amp;"_"&amp;$B74,Лист4!$I$2:$M$141,5,FALSE),0)</f>
        <v>0</v>
      </c>
      <c r="Y74" s="78">
        <f>IF(AND(W74&gt;0,X74&gt;0),(W74+X74)/2*100,W74*100)</f>
        <v>0</v>
      </c>
      <c r="Z74" s="78">
        <f>IFERROR(VLOOKUP($B74,Китог!$A$3:$AL$68,Z$1,FALSE),"")</f>
        <v>0</v>
      </c>
      <c r="AA74" s="78">
        <f>IFERROR(VLOOKUP(AA$2&amp;"_"&amp;$B74,Лист4!$I$2:$M$141,5,FALSE),0)</f>
        <v>0</v>
      </c>
      <c r="AB74" s="78">
        <f>IF(AND(Z74&gt;0,AA74&gt;0),(Z74+AA74)/2*100,Z74*100)</f>
        <v>0</v>
      </c>
      <c r="AC74" s="78">
        <f>IFERROR(VLOOKUP($B74,Китог!$A$3:$AL$68,AC$1,FALSE),"")</f>
        <v>0</v>
      </c>
      <c r="AD74" s="78">
        <f>IFERROR(VLOOKUP(AD$2&amp;"_"&amp;$B74,Лист4!$I$2:$M$141,5,FALSE),0)</f>
        <v>0</v>
      </c>
      <c r="AE74" s="78">
        <f>IF(AND(AC74&gt;0,AD74&gt;0),(AC74+AD74)/2*100,AC74*100)</f>
        <v>0</v>
      </c>
      <c r="AF74" s="78">
        <f>IFERROR(VLOOKUP($B74,Китог!$A$3:$AL$68,AF$1,FALSE),"")</f>
        <v>0</v>
      </c>
      <c r="AG74" s="78">
        <f>IFERROR(VLOOKUP(AG$2&amp;"_"&amp;$B74,Лист4!$I$2:$M$141,5,FALSE),0)</f>
        <v>0</v>
      </c>
      <c r="AH74" s="78">
        <f>IF(AND(AF74&gt;0,AG74&gt;0),(AF74+AG74)/2*100,AF74*100)</f>
        <v>0</v>
      </c>
      <c r="AI74" s="78">
        <f>IFERROR(VLOOKUP($B74,Китог!$A$3:$AL$68,AI$1,FALSE),"")</f>
        <v>0</v>
      </c>
      <c r="AJ74" s="78">
        <f>IFERROR(VLOOKUP(AJ$2&amp;"_"&amp;$B74,Лист4!$I$2:$M$141,5,FALSE),0)</f>
        <v>0</v>
      </c>
      <c r="AK74" s="78">
        <f>IF(AND(AI74&gt;0,AJ74&gt;0),(AI74+AJ74)/2*100,AI74*100)</f>
        <v>0</v>
      </c>
      <c r="AL74" s="78">
        <f>IFERROR(VLOOKUP($B74,Китог!$A$3:$AL$68,AL$1,FALSE),"")</f>
        <v>0</v>
      </c>
      <c r="AM74" s="78">
        <f>IFERROR(VLOOKUP(AM$2&amp;"_"&amp;$B74,Лист4!$I$2:$M$141,5,FALSE),0)</f>
        <v>0</v>
      </c>
      <c r="AN74" s="78">
        <f>IF(AND(AL74&gt;0,AM74&gt;0),(AL74+AM74)/2*100,AL74*100)</f>
        <v>0</v>
      </c>
      <c r="AO74" s="78">
        <f>IFERROR(VLOOKUP($B74,Китог!$A$3:$AL$68,AO$1,FALSE),"")</f>
        <v>0</v>
      </c>
      <c r="AP74" s="78">
        <f>IFERROR(VLOOKUP(AP$2&amp;"_"&amp;$B74,Лист4!$I$2:$M$141,5,FALSE),0)</f>
        <v>0</v>
      </c>
      <c r="AQ74" s="78">
        <f>IF(AND(AO74&gt;0,AP74&gt;0),(AO74+AP74)/2*100,AO74*100)</f>
        <v>0</v>
      </c>
      <c r="AR74" s="78">
        <f>IFERROR(VLOOKUP($B74,Китог!$A$3:$AL$68,AR$1,FALSE),"")</f>
        <v>0</v>
      </c>
      <c r="AS74" s="78">
        <f>IFERROR(VLOOKUP(AS$2&amp;"_"&amp;$B74,Лист4!$I$2:$M$141,5,FALSE),0)</f>
        <v>0</v>
      </c>
      <c r="AT74" s="78">
        <f>IF(AND(AR74&gt;0,AS74&gt;0),(AR74+AS74)/2*100,AR74*100)</f>
        <v>0</v>
      </c>
      <c r="AU74" s="78">
        <f>IFERROR(VLOOKUP($B74,Китог!$A$3:$AL$68,AU$1,FALSE),"")</f>
        <v>0</v>
      </c>
      <c r="AV74" s="78">
        <f>IFERROR(VLOOKUP(AV$2&amp;"_"&amp;$B74,Лист4!$I$2:$M$141,5,FALSE),0)</f>
        <v>0</v>
      </c>
      <c r="AW74" s="78">
        <f>IF(AND(AU74&gt;0,AV74&gt;0),(AU74+AV74)/2*100,AU74*100)</f>
        <v>0</v>
      </c>
      <c r="AX74" s="78">
        <f>IFERROR(VLOOKUP($B74,Китог!$A$3:$AL$68,AX$1,FALSE),"")</f>
        <v>0</v>
      </c>
      <c r="AY74" s="78">
        <f>IFERROR(VLOOKUP(AY$2&amp;"_"&amp;$B74,Лист4!$I$2:$M$141,5,FALSE),0)</f>
        <v>0</v>
      </c>
      <c r="AZ74" s="78">
        <f>IF(AND(AX74&gt;0,AY74&gt;0),(AX74+AY74)/2*100,AX74*100)</f>
        <v>0</v>
      </c>
      <c r="BA74" s="78">
        <f>IFERROR(VLOOKUP($B74,Китог!$A$3:$AL$68,BA$1,FALSE),"")</f>
        <v>0</v>
      </c>
      <c r="BB74" s="78">
        <f>IFERROR(VLOOKUP(BB$2&amp;"_"&amp;$B74,Лист4!$I$2:$M$141,5,FALSE),0)</f>
        <v>0</v>
      </c>
      <c r="BC74" s="78">
        <f>IF(AND(BA74&gt;0,BB74&gt;0),(BA74+BB74)/2*100,BA74*100)</f>
        <v>0</v>
      </c>
      <c r="BD74" s="78">
        <f>IFERROR(VLOOKUP($B74,Китог!$A$3:$AL$68,BD$1,FALSE),"")</f>
        <v>0</v>
      </c>
      <c r="BE74" s="78">
        <f>IFERROR(VLOOKUP(BE$2&amp;"_"&amp;$B74,Лист4!$I$2:$M$141,5,FALSE),0)</f>
        <v>0</v>
      </c>
      <c r="BF74" s="78">
        <f>IF(AND(BD74&gt;0,BE74&gt;0),(BD74+BE74)/2*100,BD74*100)</f>
        <v>0</v>
      </c>
      <c r="BG74" s="78">
        <f>IFERROR(VLOOKUP($B74,Китог!$A$3:$AL$68,BG$1,FALSE),"")</f>
        <v>0</v>
      </c>
      <c r="BH74" s="78">
        <f>IFERROR(VLOOKUP(BH$2&amp;"_"&amp;$B74,Лист4!$I$2:$M$141,5,FALSE),0)</f>
        <v>0</v>
      </c>
      <c r="BI74" s="78">
        <f>IF(AND(BG74&gt;0,BH74&gt;0),(BG74+BH74)/2*100,BG74*100)</f>
        <v>0</v>
      </c>
      <c r="BJ74" s="78">
        <f>IFERROR(VLOOKUP($B74,Китог!$A$3:$AL$68,BJ$1,FALSE),"")</f>
        <v>0</v>
      </c>
      <c r="BK74" s="78">
        <f>IFERROR(VLOOKUP(BK$2&amp;"_"&amp;$B74,Лист4!$I$2:$M$141,5,FALSE),0)</f>
        <v>0</v>
      </c>
      <c r="BL74" s="78">
        <f>IF(AND(BJ74&gt;0,BK74&gt;0),(BJ74+BK74)/2*100,BJ74*100)</f>
        <v>0</v>
      </c>
      <c r="BM74" s="78">
        <f>IFERROR(VLOOKUP($B74,Китог!$A$3:$AL$68,BM$1,FALSE),"")</f>
        <v>0</v>
      </c>
      <c r="BN74" s="78">
        <f>IFERROR(VLOOKUP(BN$2&amp;"_"&amp;$B74,Лист4!$I$2:$M$141,5,FALSE),0)</f>
        <v>0</v>
      </c>
      <c r="BO74" s="78">
        <f>IF(AND(BM74&gt;0,BN74&gt;0),(BM74+BN74)/2*100,BM74*100)</f>
        <v>0</v>
      </c>
      <c r="BP74" s="78">
        <f>IFERROR(VLOOKUP($B74,Китог!$A$3:$AL$68,BP$1,FALSE),"")</f>
        <v>0</v>
      </c>
      <c r="BQ74" s="78">
        <f>IFERROR(VLOOKUP(BQ$2&amp;"_"&amp;$B74,Лист4!$I$2:$M$141,5,FALSE),0)</f>
        <v>0</v>
      </c>
      <c r="BR74" s="78">
        <f>IF(AND(BP74&gt;0,BQ74&gt;0),(BP74+BQ74)/2*100,BP74*100)</f>
        <v>0</v>
      </c>
      <c r="BS74" s="78">
        <v>0</v>
      </c>
      <c r="BT74" s="78">
        <v>0</v>
      </c>
      <c r="BU74" s="78">
        <f>IF(AND(BS74&gt;0,BT74&gt;0),(BS74+BT74)/2*100,BS74*100)</f>
        <v>0</v>
      </c>
      <c r="BV74" s="78">
        <f>IFERROR(VLOOKUP($B74,Китог!$A$3:$AL$68,BV$1,FALSE),"")</f>
        <v>0</v>
      </c>
      <c r="BW74" s="78">
        <f>IFERROR(VLOOKUP(BW$2&amp;"_"&amp;$B74,Лист4!$I$2:$M$141,5,FALSE),0)</f>
        <v>0</v>
      </c>
      <c r="BX74" s="78">
        <f>IF(AND(BV74&gt;0,BW74&gt;0),(BV74+BW74)/2*100,BV74*100)</f>
        <v>0</v>
      </c>
      <c r="BY74" s="78">
        <f>IFERROR(VLOOKUP($B74,Китог!$A$3:$AL$68,BY$1,FALSE),"")</f>
        <v>0</v>
      </c>
      <c r="BZ74" s="78">
        <f>IFERROR(VLOOKUP(BZ$2&amp;"_"&amp;$B74,Лист4!$I$2:$M$141,5,FALSE),0)</f>
        <v>0</v>
      </c>
      <c r="CA74" s="78">
        <f>IF(AND(BY74&gt;0,BZ74&gt;0),(BY74+BZ74)/2*100,BY74*100)</f>
        <v>0</v>
      </c>
      <c r="CB74" s="78">
        <f>IFERROR(VLOOKUP($B74,Китог!$A$3:$AL$68,CB$1,FALSE),"")</f>
        <v>0</v>
      </c>
      <c r="CC74" s="78">
        <f>IFERROR(VLOOKUP(CC$2&amp;"_"&amp;$B74,Лист4!$I$2:$M$141,5,FALSE),0)</f>
        <v>0</v>
      </c>
      <c r="CD74" s="78">
        <f>IF(AND(CB74&gt;0,CC74&gt;0),(CB74+CC74)/2*100,CB74*100)</f>
        <v>0</v>
      </c>
      <c r="CE74" s="78">
        <f>IFERROR(VLOOKUP($B74,Китог!$A$3:$AL$68,CE$1,FALSE),"")</f>
        <v>0</v>
      </c>
      <c r="CF74" s="78">
        <f>IFERROR(VLOOKUP(CF$2&amp;"_"&amp;$B74,Лист4!$I$2:$M$141,5,FALSE),0)</f>
        <v>0</v>
      </c>
      <c r="CG74" s="78">
        <f>IF(AND(CE74&gt;0,CF74&gt;0),(CE74+CF74)/2*100,CE74*100)</f>
        <v>0</v>
      </c>
      <c r="CH74" s="78">
        <f>IFERROR(VLOOKUP($B74,Китог!$A$3:$AL$68,CH$1,FALSE),"")</f>
        <v>0</v>
      </c>
      <c r="CI74" s="78">
        <f>IFERROR(VLOOKUP(CI$2&amp;"_"&amp;$B74,Лист4!$I$2:$M$141,5,FALSE),0)</f>
        <v>0</v>
      </c>
      <c r="CJ74" s="78">
        <f>IF(AND(CH74&gt;0,CI74&gt;0),(CH74+CI74)/2*100,CH74*100)</f>
        <v>0</v>
      </c>
      <c r="CK74" s="78">
        <f>IFERROR(VLOOKUP($B74,Китог!$A$3:$AL$68,CK$1,FALSE),"")</f>
        <v>0</v>
      </c>
      <c r="CL74" s="78">
        <f>IFERROR(VLOOKUP(CL$2&amp;"_"&amp;$B74,Лист4!$I$2:$M$141,5,FALSE),0)</f>
        <v>0</v>
      </c>
      <c r="CM74" s="78">
        <f>IF(AND(CK74&gt;0,CL74&gt;0),(CK74+CL74)/2*100,CK74*100)</f>
        <v>0</v>
      </c>
      <c r="CN74" s="78">
        <f>IFERROR(VLOOKUP($B74,Китог!$A$3:$AL$68,CN$1,FALSE),"")</f>
        <v>0</v>
      </c>
      <c r="CO74" s="78">
        <f>IFERROR(VLOOKUP(CO$2&amp;"_"&amp;$B74,Лист4!$I$2:$M$141,5,FALSE),0)</f>
        <v>0</v>
      </c>
      <c r="CP74" s="78">
        <f>IF(AND(CN74&gt;0,CO74&gt;0),(CN74+CO74)/2*100,CN74*100)</f>
        <v>0</v>
      </c>
      <c r="CQ74" s="78">
        <f>IFERROR(VLOOKUP($B74,Китог!$A$3:$AL$68,CQ$1,FALSE),"")</f>
        <v>0</v>
      </c>
      <c r="CR74" s="78">
        <f>IFERROR(VLOOKUP(CR$2&amp;"_"&amp;$B74,Лист4!$I$2:$M$141,5,FALSE),0)</f>
        <v>0</v>
      </c>
      <c r="CS74" s="78">
        <f>IF(AND(CQ74&gt;0,CR74&gt;0),(CQ74+CR74)/2*100,CQ74*100)</f>
        <v>0</v>
      </c>
      <c r="CT74" s="78">
        <f>IFERROR(VLOOKUP($B74,Китог!$A$3:$AL$68,CT$1,FALSE),"")</f>
        <v>0</v>
      </c>
      <c r="CU74" s="78">
        <f>IFERROR(VLOOKUP(CU$2&amp;"_"&amp;$B74,Лист4!$I$2:$M$141,5,FALSE),0)</f>
        <v>0</v>
      </c>
      <c r="CV74" s="78">
        <f>IF(AND(CT74&gt;0,CU74&gt;0),(CT74+CU74)/2*100,CT74*100)</f>
        <v>0</v>
      </c>
      <c r="CW74" s="78">
        <f>IFERROR(VLOOKUP($B74,Китог!$A$3:$AL$68,CW$1,FALSE),"")</f>
        <v>0</v>
      </c>
      <c r="CX74" s="78">
        <f>IFERROR(VLOOKUP(CX$2&amp;"_"&amp;$B74,Лист4!$I$2:$M$141,5,FALSE),0)</f>
        <v>0</v>
      </c>
      <c r="CY74" s="78">
        <f>IF(AND(CW74&gt;0,CX74&gt;0),(CW74+CX74)/2*100,CW74*100)</f>
        <v>0</v>
      </c>
      <c r="CZ74" s="78">
        <f>IFERROR(VLOOKUP($B74,Китог!$A$3:$AL$68,CZ$1,FALSE),"")</f>
        <v>0</v>
      </c>
      <c r="DA74" s="78">
        <f>IFERROR(VLOOKUP(DA$2&amp;"_"&amp;$B74,Лист4!$I$2:$M$141,5,FALSE),0)</f>
        <v>0</v>
      </c>
      <c r="DB74" s="78">
        <f>IF(AND(CZ74&gt;0,DA74&gt;0),(CZ74+DA74)/2*100,CZ74*100)</f>
        <v>0</v>
      </c>
      <c r="DC74" s="78">
        <f>IFERROR(VLOOKUP($B74,Китог!$A$3:$AL$68,DC$1,FALSE),"")</f>
        <v>0</v>
      </c>
      <c r="DD74" s="78">
        <f>IFERROR(VLOOKUP(DD$2&amp;"_"&amp;$B74,Лист4!$I$2:$M$141,5,FALSE),0)</f>
        <v>0</v>
      </c>
      <c r="DE74" s="78">
        <f>IF(AND(DC74&gt;0,DD74&gt;0),(DC74+DD74)/2*100,DC74*100)</f>
        <v>0</v>
      </c>
      <c r="DF74" s="111">
        <f t="shared" si="38"/>
        <v>100</v>
      </c>
      <c r="DG74" s="111"/>
      <c r="DH74" s="111"/>
    </row>
    <row r="75" spans="1:112" s="84" customFormat="1" ht="15" customHeight="1" x14ac:dyDescent="0.25">
      <c r="B75" s="75"/>
      <c r="C75" s="116" t="s">
        <v>48</v>
      </c>
      <c r="D75" s="117"/>
      <c r="E75" s="120">
        <f>AVERAGEIF(G7:G38,"&gt;1,1")</f>
        <v>100</v>
      </c>
      <c r="F75" s="121"/>
      <c r="G75" s="122"/>
      <c r="H75" s="120">
        <v>0</v>
      </c>
      <c r="I75" s="121"/>
      <c r="J75" s="122"/>
      <c r="K75" s="120">
        <f>AVERAGEIF(M7:M38,"&gt;1,1")</f>
        <v>96</v>
      </c>
      <c r="L75" s="121"/>
      <c r="M75" s="122"/>
      <c r="N75" s="120">
        <f>AVERAGEIF(P7:P38,"&gt;1,1")</f>
        <v>98.6</v>
      </c>
      <c r="O75" s="121"/>
      <c r="P75" s="122"/>
      <c r="Q75" s="120">
        <f>AVERAGEIF(S7:S38,"&gt;1,1")</f>
        <v>88.166666666666671</v>
      </c>
      <c r="R75" s="121"/>
      <c r="S75" s="122"/>
      <c r="T75" s="120">
        <f>AVERAGEIF(V7:V38,"&gt;1,1")</f>
        <v>100</v>
      </c>
      <c r="U75" s="121"/>
      <c r="V75" s="122"/>
      <c r="W75" s="120">
        <f>AVERAGEIF(Y7:Y38,"&gt;1,1")</f>
        <v>99.277777777777771</v>
      </c>
      <c r="X75" s="121"/>
      <c r="Y75" s="122"/>
      <c r="Z75" s="120">
        <f>AVERAGEIF(AB7:AB38,"&gt;1,1")</f>
        <v>99.25</v>
      </c>
      <c r="AA75" s="121"/>
      <c r="AB75" s="122"/>
      <c r="AC75" s="120">
        <f>AVERAGEIF(AE7:AE38,"&gt;1,1")</f>
        <v>97.75</v>
      </c>
      <c r="AD75" s="121"/>
      <c r="AE75" s="122"/>
      <c r="AF75" s="120">
        <f>AVERAGEIF(AH7:AH38,"&gt;1,1")</f>
        <v>98.916666666666671</v>
      </c>
      <c r="AG75" s="121"/>
      <c r="AH75" s="122"/>
      <c r="AI75" s="120">
        <f>AVERAGEIF(AK7:AK38,"&gt;1,1")</f>
        <v>97.583333333333329</v>
      </c>
      <c r="AJ75" s="121"/>
      <c r="AK75" s="122"/>
      <c r="AL75" s="120">
        <f>AVERAGEIF(AN7:AN38,"&gt;1,1")</f>
        <v>100</v>
      </c>
      <c r="AM75" s="121"/>
      <c r="AN75" s="122"/>
      <c r="AO75" s="120">
        <f>AVERAGEIF(AQ7:AQ38,"&gt;1,1")</f>
        <v>100</v>
      </c>
      <c r="AP75" s="121"/>
      <c r="AQ75" s="122"/>
      <c r="AR75" s="120">
        <f>AVERAGEIF(AT7:AT38,"&gt;1,1")</f>
        <v>100</v>
      </c>
      <c r="AS75" s="121"/>
      <c r="AT75" s="122"/>
      <c r="AU75" s="120">
        <f>AVERAGEIF(AW7:AW38,"&gt;1,1")</f>
        <v>91.9</v>
      </c>
      <c r="AV75" s="121"/>
      <c r="AW75" s="122"/>
      <c r="AX75" s="120">
        <f>AVERAGEIF(AZ7:AZ38,"&gt;1,1")</f>
        <v>94.083333333333329</v>
      </c>
      <c r="AY75" s="121"/>
      <c r="AZ75" s="122"/>
      <c r="BA75" s="120">
        <f>AVERAGEIF(BC7:BC38,"&gt;1,1")</f>
        <v>91.9</v>
      </c>
      <c r="BB75" s="121"/>
      <c r="BC75" s="122"/>
      <c r="BD75" s="120">
        <f>AVERAGEIF(BF7:BF38,"&gt;1,1")</f>
        <v>97.4</v>
      </c>
      <c r="BE75" s="121"/>
      <c r="BF75" s="122"/>
      <c r="BG75" s="120">
        <f>AVERAGEIF(BI7:BI38,"&gt;1,1")</f>
        <v>93.75</v>
      </c>
      <c r="BH75" s="121"/>
      <c r="BI75" s="122"/>
      <c r="BJ75" s="120">
        <f>AVERAGEIF(BL7:BL38,"&gt;1,1")</f>
        <v>97.166666666666671</v>
      </c>
      <c r="BK75" s="121"/>
      <c r="BL75" s="122"/>
      <c r="BM75" s="120">
        <f>AVERAGEIF(BO7:BO38,"&gt;1,1")</f>
        <v>96.7</v>
      </c>
      <c r="BN75" s="121"/>
      <c r="BO75" s="122"/>
      <c r="BP75" s="120">
        <f>AVERAGEIF(BR7:BR38,"&gt;1,1")</f>
        <v>97.6</v>
      </c>
      <c r="BQ75" s="121"/>
      <c r="BR75" s="122"/>
      <c r="BS75" s="120">
        <f>AVERAGEIF(BU7:BU38,"&gt;1,1")</f>
        <v>92.75</v>
      </c>
      <c r="BT75" s="121"/>
      <c r="BU75" s="122"/>
      <c r="BV75" s="120">
        <f>AVERAGEIF(BX7:BX38,"&gt;1,1")</f>
        <v>96.8</v>
      </c>
      <c r="BW75" s="121"/>
      <c r="BX75" s="122"/>
      <c r="BY75" s="120">
        <f>AVERAGEIF(CA7:CA38,"&gt;1,1")</f>
        <v>90.9</v>
      </c>
      <c r="BZ75" s="121"/>
      <c r="CA75" s="122"/>
      <c r="CB75" s="120">
        <f>AVERAGEIF(CD7:CD38,"&gt;1,1")</f>
        <v>93.166666666666671</v>
      </c>
      <c r="CC75" s="121"/>
      <c r="CD75" s="122"/>
      <c r="CE75" s="120">
        <f>AVERAGEIF(CG7:CG38,"&gt;1,1")</f>
        <v>94.5</v>
      </c>
      <c r="CF75" s="121"/>
      <c r="CG75" s="122"/>
      <c r="CH75" s="120">
        <f>AVERAGEIF(CJ7:CJ38,"&gt;1,1")</f>
        <v>98.7</v>
      </c>
      <c r="CI75" s="121"/>
      <c r="CJ75" s="122"/>
      <c r="CK75" s="120">
        <f>AVERAGEIF(CM7:CM38,"&gt;1,1")</f>
        <v>98.5</v>
      </c>
      <c r="CL75" s="121"/>
      <c r="CM75" s="122"/>
      <c r="CN75" s="120">
        <f>AVERAGEIF(CP7:CP38,"&gt;1,1")</f>
        <v>87.5</v>
      </c>
      <c r="CO75" s="121"/>
      <c r="CP75" s="122"/>
      <c r="CQ75" s="120">
        <f>AVERAGEIF(CS7:CS38,"&gt;1,1")</f>
        <v>98</v>
      </c>
      <c r="CR75" s="121"/>
      <c r="CS75" s="122"/>
      <c r="CT75" s="120">
        <f>AVERAGEIF(CV7:CV38,"&gt;1,1")</f>
        <v>96</v>
      </c>
      <c r="CU75" s="121"/>
      <c r="CV75" s="122"/>
      <c r="CW75" s="120">
        <f>AVERAGEIF(CY7:CY38,"&gt;1,1")</f>
        <v>97.666666666666671</v>
      </c>
      <c r="CX75" s="121"/>
      <c r="CY75" s="122"/>
      <c r="CZ75" s="120">
        <f>AVERAGEIF(DB7:DB38,"&gt;1,1")</f>
        <v>99.5</v>
      </c>
      <c r="DA75" s="121"/>
      <c r="DB75" s="122"/>
      <c r="DC75" s="120">
        <f>AVERAGEIF(DE7:DE38,"&gt;1,1")</f>
        <v>99</v>
      </c>
      <c r="DD75" s="121"/>
      <c r="DE75" s="122"/>
      <c r="DF75" s="92"/>
      <c r="DG75" s="93"/>
      <c r="DH75" s="93"/>
    </row>
    <row r="76" spans="1:112" s="84" customFormat="1" ht="15" customHeight="1" x14ac:dyDescent="0.25">
      <c r="C76" s="118"/>
      <c r="D76" s="119"/>
      <c r="E76" s="123"/>
      <c r="F76" s="124"/>
      <c r="G76" s="125"/>
      <c r="H76" s="123"/>
      <c r="I76" s="124"/>
      <c r="J76" s="125"/>
      <c r="K76" s="123"/>
      <c r="L76" s="124"/>
      <c r="M76" s="125"/>
      <c r="N76" s="123"/>
      <c r="O76" s="124"/>
      <c r="P76" s="125"/>
      <c r="Q76" s="123"/>
      <c r="R76" s="124"/>
      <c r="S76" s="125"/>
      <c r="T76" s="123"/>
      <c r="U76" s="124"/>
      <c r="V76" s="125"/>
      <c r="W76" s="123"/>
      <c r="X76" s="124"/>
      <c r="Y76" s="125"/>
      <c r="Z76" s="123"/>
      <c r="AA76" s="124"/>
      <c r="AB76" s="125"/>
      <c r="AC76" s="123"/>
      <c r="AD76" s="124"/>
      <c r="AE76" s="125"/>
      <c r="AF76" s="123"/>
      <c r="AG76" s="124"/>
      <c r="AH76" s="125"/>
      <c r="AI76" s="123"/>
      <c r="AJ76" s="124"/>
      <c r="AK76" s="125"/>
      <c r="AL76" s="123"/>
      <c r="AM76" s="124"/>
      <c r="AN76" s="125"/>
      <c r="AO76" s="123"/>
      <c r="AP76" s="124"/>
      <c r="AQ76" s="125"/>
      <c r="AR76" s="123"/>
      <c r="AS76" s="124"/>
      <c r="AT76" s="125"/>
      <c r="AU76" s="123"/>
      <c r="AV76" s="124"/>
      <c r="AW76" s="125"/>
      <c r="AX76" s="123"/>
      <c r="AY76" s="124"/>
      <c r="AZ76" s="125"/>
      <c r="BA76" s="123"/>
      <c r="BB76" s="124"/>
      <c r="BC76" s="125"/>
      <c r="BD76" s="123"/>
      <c r="BE76" s="124"/>
      <c r="BF76" s="125"/>
      <c r="BG76" s="123"/>
      <c r="BH76" s="124"/>
      <c r="BI76" s="125"/>
      <c r="BJ76" s="123"/>
      <c r="BK76" s="124"/>
      <c r="BL76" s="125"/>
      <c r="BM76" s="123"/>
      <c r="BN76" s="124"/>
      <c r="BO76" s="125"/>
      <c r="BP76" s="123"/>
      <c r="BQ76" s="124"/>
      <c r="BR76" s="125"/>
      <c r="BS76" s="123"/>
      <c r="BT76" s="124"/>
      <c r="BU76" s="125"/>
      <c r="BV76" s="123"/>
      <c r="BW76" s="124"/>
      <c r="BX76" s="125"/>
      <c r="BY76" s="123"/>
      <c r="BZ76" s="124"/>
      <c r="CA76" s="125"/>
      <c r="CB76" s="123"/>
      <c r="CC76" s="124"/>
      <c r="CD76" s="125"/>
      <c r="CE76" s="123"/>
      <c r="CF76" s="124"/>
      <c r="CG76" s="125"/>
      <c r="CH76" s="123"/>
      <c r="CI76" s="124"/>
      <c r="CJ76" s="125"/>
      <c r="CK76" s="123"/>
      <c r="CL76" s="124"/>
      <c r="CM76" s="125"/>
      <c r="CN76" s="123"/>
      <c r="CO76" s="124"/>
      <c r="CP76" s="125"/>
      <c r="CQ76" s="123"/>
      <c r="CR76" s="124"/>
      <c r="CS76" s="125"/>
      <c r="CT76" s="123"/>
      <c r="CU76" s="124"/>
      <c r="CV76" s="125"/>
      <c r="CW76" s="123"/>
      <c r="CX76" s="124"/>
      <c r="CY76" s="125"/>
      <c r="CZ76" s="123"/>
      <c r="DA76" s="124"/>
      <c r="DB76" s="125"/>
      <c r="DC76" s="123"/>
      <c r="DD76" s="124"/>
      <c r="DE76" s="125"/>
      <c r="DF76" s="92"/>
      <c r="DG76" s="93"/>
      <c r="DH76" s="93"/>
    </row>
    <row r="77" spans="1:112" s="84" customFormat="1" ht="15" customHeight="1" x14ac:dyDescent="0.25">
      <c r="B77" s="75"/>
      <c r="C77" s="116" t="s">
        <v>49</v>
      </c>
      <c r="D77" s="117"/>
      <c r="E77" s="120">
        <f>AVERAGEIF(G39:G74,"&gt;1,1")</f>
        <v>100</v>
      </c>
      <c r="F77" s="121"/>
      <c r="G77" s="122"/>
      <c r="H77" s="120">
        <f>AVERAGEIF(J39:J74,"&gt;1,1")</f>
        <v>100</v>
      </c>
      <c r="I77" s="121"/>
      <c r="J77" s="122"/>
      <c r="K77" s="120">
        <f>AVERAGEIF(M39:M74,"&gt;1,1")</f>
        <v>100</v>
      </c>
      <c r="L77" s="121"/>
      <c r="M77" s="122"/>
      <c r="N77" s="120">
        <v>0</v>
      </c>
      <c r="O77" s="121"/>
      <c r="P77" s="122"/>
      <c r="Q77" s="120">
        <v>0</v>
      </c>
      <c r="R77" s="121"/>
      <c r="S77" s="122"/>
      <c r="T77" s="120">
        <f>AVERAGE(V39:V74)</f>
        <v>0</v>
      </c>
      <c r="U77" s="121"/>
      <c r="V77" s="122"/>
      <c r="W77" s="120">
        <f>AVERAGE(Y39:Y74)</f>
        <v>0</v>
      </c>
      <c r="X77" s="121"/>
      <c r="Y77" s="122"/>
      <c r="Z77" s="120">
        <f>AVERAGE(AB39:AB73)</f>
        <v>0</v>
      </c>
      <c r="AA77" s="121"/>
      <c r="AB77" s="122"/>
      <c r="AC77" s="120">
        <f>AVERAGE(AE39:AE73)</f>
        <v>0</v>
      </c>
      <c r="AD77" s="121"/>
      <c r="AE77" s="122"/>
      <c r="AF77" s="120">
        <f>AVERAGEIF(AH39:AH74,"&gt;1,1")</f>
        <v>100</v>
      </c>
      <c r="AG77" s="121"/>
      <c r="AH77" s="122"/>
      <c r="AI77" s="120">
        <f>AVERAGE(AK39:AK73)</f>
        <v>0</v>
      </c>
      <c r="AJ77" s="121"/>
      <c r="AK77" s="122"/>
      <c r="AL77" s="120">
        <f>AVERAGE(AN39:AN73)</f>
        <v>2.9411764705882355</v>
      </c>
      <c r="AM77" s="121"/>
      <c r="AN77" s="122"/>
      <c r="AO77" s="120">
        <f>AVERAGE(AQ39:AQ73)</f>
        <v>0</v>
      </c>
      <c r="AP77" s="121"/>
      <c r="AQ77" s="122"/>
      <c r="AR77" s="120">
        <f>AVERAGE(AT39:AT73)</f>
        <v>0</v>
      </c>
      <c r="AS77" s="121"/>
      <c r="AT77" s="122"/>
      <c r="AU77" s="120">
        <f>AVERAGEIF(AW39:AW74,"&gt;1,1")</f>
        <v>100</v>
      </c>
      <c r="AV77" s="121"/>
      <c r="AW77" s="122"/>
      <c r="AX77" s="120">
        <f>AVERAGEIF(AZ39:AZ74,"&gt;1,1")</f>
        <v>100</v>
      </c>
      <c r="AY77" s="121"/>
      <c r="AZ77" s="122"/>
      <c r="BA77" s="120">
        <f>AVERAGEIF(BC39:BC74,"&gt;1,1")</f>
        <v>100</v>
      </c>
      <c r="BB77" s="121"/>
      <c r="BC77" s="122"/>
      <c r="BD77" s="120">
        <v>0</v>
      </c>
      <c r="BE77" s="121"/>
      <c r="BF77" s="122"/>
      <c r="BG77" s="120">
        <f>AVERAGEIF(BI39:BI74,"&gt;1,1")</f>
        <v>100</v>
      </c>
      <c r="BH77" s="121"/>
      <c r="BI77" s="122"/>
      <c r="BJ77" s="120">
        <f>AVERAGEIF(BL39:BL74,"&gt;1,1")</f>
        <v>100</v>
      </c>
      <c r="BK77" s="121"/>
      <c r="BL77" s="122"/>
      <c r="BM77" s="120">
        <v>0</v>
      </c>
      <c r="BN77" s="121"/>
      <c r="BO77" s="122"/>
      <c r="BP77" s="120">
        <f>AVERAGEIF(BR39:BR74,"&gt;1,1")</f>
        <v>100</v>
      </c>
      <c r="BQ77" s="121"/>
      <c r="BR77" s="122"/>
      <c r="BS77" s="120">
        <f>AVERAGEIF(BU39:BU74,"&gt;1,1")</f>
        <v>100</v>
      </c>
      <c r="BT77" s="121"/>
      <c r="BU77" s="122"/>
      <c r="BV77" s="120">
        <f>AVERAGEIF(BX39:BX74,"&gt;1,1")</f>
        <v>97.5</v>
      </c>
      <c r="BW77" s="121"/>
      <c r="BX77" s="122"/>
      <c r="BY77" s="120">
        <f>AVERAGEIF(CA39:CA74,"&gt;1,1")</f>
        <v>100</v>
      </c>
      <c r="BZ77" s="121"/>
      <c r="CA77" s="122"/>
      <c r="CB77" s="120">
        <f>AVERAGEIF(CD39:CD74,"&gt;1,1")</f>
        <v>100</v>
      </c>
      <c r="CC77" s="121"/>
      <c r="CD77" s="122"/>
      <c r="CE77" s="120">
        <f>AVERAGEIF(CG39:CG74,"&gt;1,1")</f>
        <v>100</v>
      </c>
      <c r="CF77" s="121"/>
      <c r="CG77" s="122"/>
      <c r="CH77" s="120">
        <v>0</v>
      </c>
      <c r="CI77" s="121"/>
      <c r="CJ77" s="122"/>
      <c r="CK77" s="120">
        <f>AVERAGEIF(CM39:CM74,"&gt;1,1")</f>
        <v>100</v>
      </c>
      <c r="CL77" s="121"/>
      <c r="CM77" s="122"/>
      <c r="CN77" s="120">
        <v>0</v>
      </c>
      <c r="CO77" s="121"/>
      <c r="CP77" s="122"/>
      <c r="CQ77" s="120">
        <v>0</v>
      </c>
      <c r="CR77" s="121"/>
      <c r="CS77" s="122"/>
      <c r="CT77" s="120">
        <v>0</v>
      </c>
      <c r="CU77" s="121"/>
      <c r="CV77" s="122"/>
      <c r="CW77" s="120">
        <v>0</v>
      </c>
      <c r="CX77" s="121"/>
      <c r="CY77" s="122"/>
      <c r="CZ77" s="120">
        <f>AVERAGEIF(DB39:DB74,"&gt;1,1")</f>
        <v>100</v>
      </c>
      <c r="DA77" s="121"/>
      <c r="DB77" s="122"/>
      <c r="DC77" s="120">
        <f>AVERAGEIF(DE39:DE74,"&gt;1,1")</f>
        <v>100</v>
      </c>
      <c r="DD77" s="121"/>
      <c r="DE77" s="122"/>
      <c r="DF77" s="92"/>
      <c r="DG77" s="93"/>
      <c r="DH77" s="93"/>
    </row>
    <row r="78" spans="1:112" s="84" customFormat="1" ht="15" customHeight="1" x14ac:dyDescent="0.25">
      <c r="C78" s="118"/>
      <c r="D78" s="119"/>
      <c r="E78" s="123"/>
      <c r="F78" s="124"/>
      <c r="G78" s="125"/>
      <c r="H78" s="123"/>
      <c r="I78" s="124"/>
      <c r="J78" s="125"/>
      <c r="K78" s="123"/>
      <c r="L78" s="124"/>
      <c r="M78" s="125"/>
      <c r="N78" s="123"/>
      <c r="O78" s="124"/>
      <c r="P78" s="125"/>
      <c r="Q78" s="123"/>
      <c r="R78" s="124"/>
      <c r="S78" s="125"/>
      <c r="T78" s="123"/>
      <c r="U78" s="124"/>
      <c r="V78" s="125"/>
      <c r="W78" s="123"/>
      <c r="X78" s="124"/>
      <c r="Y78" s="125"/>
      <c r="Z78" s="123"/>
      <c r="AA78" s="124"/>
      <c r="AB78" s="125"/>
      <c r="AC78" s="123"/>
      <c r="AD78" s="124"/>
      <c r="AE78" s="125"/>
      <c r="AF78" s="123"/>
      <c r="AG78" s="124"/>
      <c r="AH78" s="125"/>
      <c r="AI78" s="123"/>
      <c r="AJ78" s="124"/>
      <c r="AK78" s="125"/>
      <c r="AL78" s="123"/>
      <c r="AM78" s="124"/>
      <c r="AN78" s="125"/>
      <c r="AO78" s="123"/>
      <c r="AP78" s="124"/>
      <c r="AQ78" s="125"/>
      <c r="AR78" s="123"/>
      <c r="AS78" s="124"/>
      <c r="AT78" s="125"/>
      <c r="AU78" s="123"/>
      <c r="AV78" s="124"/>
      <c r="AW78" s="125"/>
      <c r="AX78" s="123"/>
      <c r="AY78" s="124"/>
      <c r="AZ78" s="125"/>
      <c r="BA78" s="123"/>
      <c r="BB78" s="124"/>
      <c r="BC78" s="125"/>
      <c r="BD78" s="123"/>
      <c r="BE78" s="124"/>
      <c r="BF78" s="125"/>
      <c r="BG78" s="123"/>
      <c r="BH78" s="124"/>
      <c r="BI78" s="125"/>
      <c r="BJ78" s="123"/>
      <c r="BK78" s="124"/>
      <c r="BL78" s="125"/>
      <c r="BM78" s="123"/>
      <c r="BN78" s="124"/>
      <c r="BO78" s="125"/>
      <c r="BP78" s="123"/>
      <c r="BQ78" s="124"/>
      <c r="BR78" s="125"/>
      <c r="BS78" s="123"/>
      <c r="BT78" s="124"/>
      <c r="BU78" s="125"/>
      <c r="BV78" s="123"/>
      <c r="BW78" s="124"/>
      <c r="BX78" s="125"/>
      <c r="BY78" s="123"/>
      <c r="BZ78" s="124"/>
      <c r="CA78" s="125"/>
      <c r="CB78" s="123"/>
      <c r="CC78" s="124"/>
      <c r="CD78" s="125"/>
      <c r="CE78" s="123"/>
      <c r="CF78" s="124"/>
      <c r="CG78" s="125"/>
      <c r="CH78" s="123"/>
      <c r="CI78" s="124"/>
      <c r="CJ78" s="125"/>
      <c r="CK78" s="123"/>
      <c r="CL78" s="124"/>
      <c r="CM78" s="125"/>
      <c r="CN78" s="123"/>
      <c r="CO78" s="124"/>
      <c r="CP78" s="125"/>
      <c r="CQ78" s="123"/>
      <c r="CR78" s="124"/>
      <c r="CS78" s="125"/>
      <c r="CT78" s="123"/>
      <c r="CU78" s="124"/>
      <c r="CV78" s="125"/>
      <c r="CW78" s="123"/>
      <c r="CX78" s="124"/>
      <c r="CY78" s="125"/>
      <c r="CZ78" s="123"/>
      <c r="DA78" s="124"/>
      <c r="DB78" s="125"/>
      <c r="DC78" s="123"/>
      <c r="DD78" s="124"/>
      <c r="DE78" s="125"/>
      <c r="DF78" s="92"/>
      <c r="DG78" s="93"/>
      <c r="DH78" s="93"/>
    </row>
    <row r="79" spans="1:112" s="84" customFormat="1" ht="15" customHeight="1" x14ac:dyDescent="0.25">
      <c r="B79" s="75"/>
      <c r="C79" s="116" t="s">
        <v>40</v>
      </c>
      <c r="D79" s="117"/>
      <c r="E79" s="120">
        <f>AVERAGEIF(G7:G74,"&gt;1,1")</f>
        <v>100</v>
      </c>
      <c r="F79" s="121"/>
      <c r="G79" s="122"/>
      <c r="H79" s="120">
        <f>AVERAGEIF(J7:J74,"&gt;1,1")</f>
        <v>100</v>
      </c>
      <c r="I79" s="121"/>
      <c r="J79" s="122"/>
      <c r="K79" s="120">
        <f>AVERAGEIF(M7:M74,"&gt;1,1")</f>
        <v>97.333333333333329</v>
      </c>
      <c r="L79" s="121"/>
      <c r="M79" s="122"/>
      <c r="N79" s="120">
        <f>AVERAGEIF(P7:P74,"&gt;1,1")</f>
        <v>98.833333333333329</v>
      </c>
      <c r="O79" s="121"/>
      <c r="P79" s="122"/>
      <c r="Q79" s="120">
        <f>AVERAGEIF(S7:S74,"&gt;1,1")</f>
        <v>88.166666666666671</v>
      </c>
      <c r="R79" s="121"/>
      <c r="S79" s="122"/>
      <c r="T79" s="120">
        <f>AVERAGEIF(V7:V74,"&gt;1,1")</f>
        <v>100</v>
      </c>
      <c r="U79" s="121"/>
      <c r="V79" s="122"/>
      <c r="W79" s="120">
        <f>AVERAGEIF(Y7:Y74,"&gt;1,1")</f>
        <v>99.277777777777771</v>
      </c>
      <c r="X79" s="121"/>
      <c r="Y79" s="122"/>
      <c r="Z79" s="120">
        <f>AVERAGEIF(AB7:AB74,"&gt;1,1")</f>
        <v>99.25</v>
      </c>
      <c r="AA79" s="121"/>
      <c r="AB79" s="122"/>
      <c r="AC79" s="120">
        <f>AVERAGEIF(AE7:AE74,"&gt;1,1")</f>
        <v>97.75</v>
      </c>
      <c r="AD79" s="121"/>
      <c r="AE79" s="122"/>
      <c r="AF79" s="120">
        <f>AVERAGEIF(AH7:AH74,"&gt;1,1")</f>
        <v>99.1875</v>
      </c>
      <c r="AG79" s="121"/>
      <c r="AH79" s="122"/>
      <c r="AI79" s="120">
        <f>AVERAGEIF(AK7:AK74,"&gt;1,1")</f>
        <v>97.583333333333329</v>
      </c>
      <c r="AJ79" s="121"/>
      <c r="AK79" s="122"/>
      <c r="AL79" s="120">
        <f>AVERAGEIF(AN7:AN74,"&gt;1,1")</f>
        <v>100</v>
      </c>
      <c r="AM79" s="121"/>
      <c r="AN79" s="122"/>
      <c r="AO79" s="120">
        <f>AVERAGEIF(AQ7:AQ74,"&gt;1,1")</f>
        <v>100</v>
      </c>
      <c r="AP79" s="121"/>
      <c r="AQ79" s="122"/>
      <c r="AR79" s="120">
        <f>AVERAGEIF(AT7:AT74,"&gt;1,1")</f>
        <v>100</v>
      </c>
      <c r="AS79" s="121"/>
      <c r="AT79" s="122"/>
      <c r="AU79" s="120">
        <f>AVERAGEIF(AW7:AW74,"&gt;1,1")</f>
        <v>93.25</v>
      </c>
      <c r="AV79" s="121"/>
      <c r="AW79" s="122"/>
      <c r="AX79" s="120">
        <f>AVERAGEIF(AZ7:AZ74,"&gt;1,1")</f>
        <v>94.928571428571431</v>
      </c>
      <c r="AY79" s="121"/>
      <c r="AZ79" s="122"/>
      <c r="BA79" s="120">
        <f>AVERAGEIF(BC7:BC74,"&gt;1,1")</f>
        <v>93.25</v>
      </c>
      <c r="BB79" s="121"/>
      <c r="BC79" s="122"/>
      <c r="BD79" s="120">
        <f>AVERAGEIF(BF7:BF74,"&gt;1,1")</f>
        <v>97.4</v>
      </c>
      <c r="BE79" s="121"/>
      <c r="BF79" s="122"/>
      <c r="BG79" s="120">
        <f>AVERAGEIF(BI7:BI74,"&gt;1,1")</f>
        <v>95.833333333333329</v>
      </c>
      <c r="BH79" s="121"/>
      <c r="BI79" s="122"/>
      <c r="BJ79" s="120">
        <f>AVERAGEIF(BL7:BL74,"&gt;1,1")</f>
        <v>97.875</v>
      </c>
      <c r="BK79" s="121"/>
      <c r="BL79" s="122"/>
      <c r="BM79" s="120">
        <f>AVERAGEIF(BO7:BO74,"&gt;1,1")</f>
        <v>96.7</v>
      </c>
      <c r="BN79" s="121"/>
      <c r="BO79" s="122"/>
      <c r="BP79" s="120">
        <f>AVERAGEIF(BR7:BR74,"&gt;1,1")</f>
        <v>98.285714285714292</v>
      </c>
      <c r="BQ79" s="121"/>
      <c r="BR79" s="122"/>
      <c r="BS79" s="120">
        <f>AVERAGEIF(BU7:BU74,"&gt;1,1")</f>
        <v>96.375</v>
      </c>
      <c r="BT79" s="121"/>
      <c r="BU79" s="122"/>
      <c r="BV79" s="120">
        <f>AVERAGEIF(BX7:BX74,"&gt;1,1")</f>
        <v>97</v>
      </c>
      <c r="BW79" s="121"/>
      <c r="BX79" s="122"/>
      <c r="BY79" s="120">
        <f>AVERAGEIF(CA7:CA74,"&gt;1,1")</f>
        <v>93.5</v>
      </c>
      <c r="BZ79" s="121"/>
      <c r="CA79" s="122"/>
      <c r="CB79" s="120">
        <f>AVERAGEIF(CD7:CD74,"&gt;1,1")</f>
        <v>94.142857142857139</v>
      </c>
      <c r="CC79" s="121"/>
      <c r="CD79" s="122"/>
      <c r="CE79" s="120">
        <f>AVERAGEIF(CG7:CG74,"&gt;1,1")</f>
        <v>96.333333333333329</v>
      </c>
      <c r="CF79" s="121"/>
      <c r="CG79" s="122"/>
      <c r="CH79" s="120">
        <f>AVERAGEIF(CJ7:CJ74,"&gt;1,1")</f>
        <v>98.7</v>
      </c>
      <c r="CI79" s="121"/>
      <c r="CJ79" s="122"/>
      <c r="CK79" s="120">
        <f>AVERAGEIF(CM7:CM74,"&gt;1,1")</f>
        <v>98.8</v>
      </c>
      <c r="CL79" s="121"/>
      <c r="CM79" s="122"/>
      <c r="CN79" s="120">
        <f>AVERAGEIF(CP7:CP74,"&gt;1,1")</f>
        <v>87.5</v>
      </c>
      <c r="CO79" s="121"/>
      <c r="CP79" s="122"/>
      <c r="CQ79" s="120">
        <f>AVERAGEIF(CS7:CS74,"&gt;1,1")</f>
        <v>98</v>
      </c>
      <c r="CR79" s="121"/>
      <c r="CS79" s="122"/>
      <c r="CT79" s="120">
        <f>AVERAGEIF(CV7:CV74,"&gt;1,1")</f>
        <v>96</v>
      </c>
      <c r="CU79" s="121"/>
      <c r="CV79" s="122"/>
      <c r="CW79" s="120">
        <f>AVERAGEIF(CY7:CY74,"&gt;1,1")</f>
        <v>97.666666666666671</v>
      </c>
      <c r="CX79" s="121"/>
      <c r="CY79" s="122"/>
      <c r="CZ79" s="120">
        <f>AVERAGEIF(DB7:DB74,"&gt;1,1")</f>
        <v>99.8</v>
      </c>
      <c r="DA79" s="121"/>
      <c r="DB79" s="122"/>
      <c r="DC79" s="120">
        <f t="shared" ref="DC79" si="41">AVERAGEIF(DE7:DE74,"&gt;1,1")</f>
        <v>99.8</v>
      </c>
      <c r="DD79" s="121"/>
      <c r="DE79" s="122"/>
      <c r="DF79" s="92"/>
      <c r="DG79" s="93"/>
      <c r="DH79" s="93"/>
    </row>
    <row r="80" spans="1:112" s="84" customFormat="1" ht="15" customHeight="1" x14ac:dyDescent="0.25">
      <c r="C80" s="118"/>
      <c r="D80" s="119"/>
      <c r="E80" s="123"/>
      <c r="F80" s="124"/>
      <c r="G80" s="125"/>
      <c r="H80" s="123"/>
      <c r="I80" s="124"/>
      <c r="J80" s="125"/>
      <c r="K80" s="123"/>
      <c r="L80" s="124"/>
      <c r="M80" s="125"/>
      <c r="N80" s="123"/>
      <c r="O80" s="124"/>
      <c r="P80" s="125"/>
      <c r="Q80" s="123"/>
      <c r="R80" s="124"/>
      <c r="S80" s="125"/>
      <c r="T80" s="123"/>
      <c r="U80" s="124"/>
      <c r="V80" s="125"/>
      <c r="W80" s="123"/>
      <c r="X80" s="124"/>
      <c r="Y80" s="125"/>
      <c r="Z80" s="123"/>
      <c r="AA80" s="124"/>
      <c r="AB80" s="125"/>
      <c r="AC80" s="123"/>
      <c r="AD80" s="124"/>
      <c r="AE80" s="125"/>
      <c r="AF80" s="123"/>
      <c r="AG80" s="124"/>
      <c r="AH80" s="125"/>
      <c r="AI80" s="123"/>
      <c r="AJ80" s="124"/>
      <c r="AK80" s="125"/>
      <c r="AL80" s="123"/>
      <c r="AM80" s="124"/>
      <c r="AN80" s="125"/>
      <c r="AO80" s="123"/>
      <c r="AP80" s="124"/>
      <c r="AQ80" s="125"/>
      <c r="AR80" s="123"/>
      <c r="AS80" s="124"/>
      <c r="AT80" s="125"/>
      <c r="AU80" s="123"/>
      <c r="AV80" s="124"/>
      <c r="AW80" s="125"/>
      <c r="AX80" s="123"/>
      <c r="AY80" s="124"/>
      <c r="AZ80" s="125"/>
      <c r="BA80" s="123"/>
      <c r="BB80" s="124"/>
      <c r="BC80" s="125"/>
      <c r="BD80" s="123"/>
      <c r="BE80" s="124"/>
      <c r="BF80" s="125"/>
      <c r="BG80" s="123"/>
      <c r="BH80" s="124"/>
      <c r="BI80" s="125"/>
      <c r="BJ80" s="123"/>
      <c r="BK80" s="124"/>
      <c r="BL80" s="125"/>
      <c r="BM80" s="123"/>
      <c r="BN80" s="124"/>
      <c r="BO80" s="125"/>
      <c r="BP80" s="123"/>
      <c r="BQ80" s="124"/>
      <c r="BR80" s="125"/>
      <c r="BS80" s="123"/>
      <c r="BT80" s="124"/>
      <c r="BU80" s="125"/>
      <c r="BV80" s="123"/>
      <c r="BW80" s="124"/>
      <c r="BX80" s="125"/>
      <c r="BY80" s="123"/>
      <c r="BZ80" s="124"/>
      <c r="CA80" s="125"/>
      <c r="CB80" s="123"/>
      <c r="CC80" s="124"/>
      <c r="CD80" s="125"/>
      <c r="CE80" s="123"/>
      <c r="CF80" s="124"/>
      <c r="CG80" s="125"/>
      <c r="CH80" s="123"/>
      <c r="CI80" s="124"/>
      <c r="CJ80" s="125"/>
      <c r="CK80" s="123"/>
      <c r="CL80" s="124"/>
      <c r="CM80" s="125"/>
      <c r="CN80" s="123"/>
      <c r="CO80" s="124"/>
      <c r="CP80" s="125"/>
      <c r="CQ80" s="123"/>
      <c r="CR80" s="124"/>
      <c r="CS80" s="125"/>
      <c r="CT80" s="123"/>
      <c r="CU80" s="124"/>
      <c r="CV80" s="125"/>
      <c r="CW80" s="123"/>
      <c r="CX80" s="124"/>
      <c r="CY80" s="125"/>
      <c r="CZ80" s="123"/>
      <c r="DA80" s="124"/>
      <c r="DB80" s="125"/>
      <c r="DC80" s="123"/>
      <c r="DD80" s="124"/>
      <c r="DE80" s="125"/>
      <c r="DF80" s="92"/>
      <c r="DG80" s="93"/>
      <c r="DH80" s="93"/>
    </row>
    <row r="81" spans="1:108" s="58" customFormat="1" x14ac:dyDescent="0.25">
      <c r="C81" s="74"/>
      <c r="AR81" s="126"/>
      <c r="AS81" s="127"/>
      <c r="AT81" s="128"/>
    </row>
    <row r="82" spans="1:108" s="58" customFormat="1" x14ac:dyDescent="0.25">
      <c r="C82" s="74"/>
    </row>
    <row r="83" spans="1:108" s="58" customFormat="1" x14ac:dyDescent="0.25">
      <c r="C83" s="74"/>
    </row>
    <row r="84" spans="1:108" s="58" customFormat="1" x14ac:dyDescent="0.25">
      <c r="C84" s="74"/>
      <c r="L84" s="53"/>
      <c r="O84" s="53"/>
      <c r="R84" s="53"/>
      <c r="X84" s="53"/>
      <c r="BW84" s="53"/>
      <c r="BZ84" s="53"/>
      <c r="CC84" s="53"/>
      <c r="CF84" s="53"/>
      <c r="CI84" s="53"/>
      <c r="CL84" s="53"/>
      <c r="CO84" s="53"/>
      <c r="CR84" s="53"/>
      <c r="CU84" s="53"/>
      <c r="CX84" s="53"/>
      <c r="DA84" s="53"/>
      <c r="DD84" s="53"/>
    </row>
    <row r="85" spans="1:108" x14ac:dyDescent="0.25">
      <c r="A85" s="58"/>
      <c r="B85" s="58"/>
    </row>
    <row r="87" spans="1:108" x14ac:dyDescent="0.25">
      <c r="F87" s="53"/>
    </row>
  </sheetData>
  <autoFilter ref="A5:DE80"/>
  <mergeCells count="216">
    <mergeCell ref="Q79:S80"/>
    <mergeCell ref="AR81:AT81"/>
    <mergeCell ref="DC79:DE80"/>
    <mergeCell ref="BV79:BX80"/>
    <mergeCell ref="BY79:CA80"/>
    <mergeCell ref="CB79:CD80"/>
    <mergeCell ref="CE79:CG80"/>
    <mergeCell ref="CH79:CJ80"/>
    <mergeCell ref="CK79:CM80"/>
    <mergeCell ref="AR79:AT80"/>
    <mergeCell ref="AU79:AW80"/>
    <mergeCell ref="AX79:AZ80"/>
    <mergeCell ref="BA79:BC80"/>
    <mergeCell ref="CN79:CP80"/>
    <mergeCell ref="CQ79:CS80"/>
    <mergeCell ref="CT79:CV80"/>
    <mergeCell ref="CW79:CY80"/>
    <mergeCell ref="CZ79:DB80"/>
    <mergeCell ref="T79:V80"/>
    <mergeCell ref="W79:Y80"/>
    <mergeCell ref="Z79:AB80"/>
    <mergeCell ref="AC79:AE80"/>
    <mergeCell ref="AF79:AH80"/>
    <mergeCell ref="AI79:AK80"/>
    <mergeCell ref="BD79:BF80"/>
    <mergeCell ref="BG79:BI80"/>
    <mergeCell ref="BJ79:BL80"/>
    <mergeCell ref="BM79:BO80"/>
    <mergeCell ref="BP79:BR80"/>
    <mergeCell ref="BS79:BU80"/>
    <mergeCell ref="AL79:AN80"/>
    <mergeCell ref="AO79:AQ80"/>
    <mergeCell ref="CZ77:DB78"/>
    <mergeCell ref="CQ77:CS78"/>
    <mergeCell ref="CT77:CV78"/>
    <mergeCell ref="CW77:CY78"/>
    <mergeCell ref="BD77:BF78"/>
    <mergeCell ref="AL77:AN78"/>
    <mergeCell ref="DC77:DE78"/>
    <mergeCell ref="C79:D80"/>
    <mergeCell ref="E79:G80"/>
    <mergeCell ref="H79:J80"/>
    <mergeCell ref="K79:M80"/>
    <mergeCell ref="N79:P80"/>
    <mergeCell ref="BY77:CA78"/>
    <mergeCell ref="CB77:CD78"/>
    <mergeCell ref="CE77:CG78"/>
    <mergeCell ref="CH77:CJ78"/>
    <mergeCell ref="CK77:CM78"/>
    <mergeCell ref="CN77:CP78"/>
    <mergeCell ref="BG77:BI78"/>
    <mergeCell ref="BJ77:BL78"/>
    <mergeCell ref="BM77:BO78"/>
    <mergeCell ref="BP77:BR78"/>
    <mergeCell ref="BS77:BU78"/>
    <mergeCell ref="BV77:BX78"/>
    <mergeCell ref="AO77:AQ78"/>
    <mergeCell ref="AR77:AT78"/>
    <mergeCell ref="AU77:AW78"/>
    <mergeCell ref="AX77:AZ78"/>
    <mergeCell ref="BA77:BC78"/>
    <mergeCell ref="C77:D78"/>
    <mergeCell ref="CK75:CM76"/>
    <mergeCell ref="CN75:CP76"/>
    <mergeCell ref="CQ75:CS76"/>
    <mergeCell ref="BJ75:BL76"/>
    <mergeCell ref="BM75:BO76"/>
    <mergeCell ref="BP75:BR76"/>
    <mergeCell ref="BS75:BU76"/>
    <mergeCell ref="BV75:BX76"/>
    <mergeCell ref="BY75:CA76"/>
    <mergeCell ref="E77:G78"/>
    <mergeCell ref="H77:J78"/>
    <mergeCell ref="K77:M78"/>
    <mergeCell ref="N77:P78"/>
    <mergeCell ref="T77:V78"/>
    <mergeCell ref="CB75:CD76"/>
    <mergeCell ref="CE75:CG76"/>
    <mergeCell ref="CH75:CJ76"/>
    <mergeCell ref="AR75:AT76"/>
    <mergeCell ref="AU75:AW76"/>
    <mergeCell ref="Q75:S76"/>
    <mergeCell ref="Q77:S78"/>
    <mergeCell ref="W77:Y78"/>
    <mergeCell ref="Z77:AB78"/>
    <mergeCell ref="AC77:AE78"/>
    <mergeCell ref="AF77:AH78"/>
    <mergeCell ref="AI77:AK78"/>
    <mergeCell ref="DF72:DH72"/>
    <mergeCell ref="DF73:DH73"/>
    <mergeCell ref="DF74:DH74"/>
    <mergeCell ref="C75:D76"/>
    <mergeCell ref="E75:G76"/>
    <mergeCell ref="H75:J76"/>
    <mergeCell ref="K75:M76"/>
    <mergeCell ref="N75:P76"/>
    <mergeCell ref="T75:V76"/>
    <mergeCell ref="W75:Y76"/>
    <mergeCell ref="AX75:AZ76"/>
    <mergeCell ref="BA75:BC76"/>
    <mergeCell ref="BD75:BF76"/>
    <mergeCell ref="BG75:BI76"/>
    <mergeCell ref="Z75:AB76"/>
    <mergeCell ref="AC75:AE76"/>
    <mergeCell ref="AF75:AH76"/>
    <mergeCell ref="AI75:AK76"/>
    <mergeCell ref="AL75:AN76"/>
    <mergeCell ref="AO75:AQ76"/>
    <mergeCell ref="CT75:CV76"/>
    <mergeCell ref="CW75:CY76"/>
    <mergeCell ref="CZ75:DB76"/>
    <mergeCell ref="DC75:DE76"/>
    <mergeCell ref="DF66:DH66"/>
    <mergeCell ref="DF67:DH67"/>
    <mergeCell ref="DF68:DH68"/>
    <mergeCell ref="DF69:DH69"/>
    <mergeCell ref="DF70:DH70"/>
    <mergeCell ref="DF71:DH71"/>
    <mergeCell ref="DF60:DH60"/>
    <mergeCell ref="DF61:DH61"/>
    <mergeCell ref="DF62:DH62"/>
    <mergeCell ref="DF63:DH63"/>
    <mergeCell ref="DF64:DH64"/>
    <mergeCell ref="DF65:DH65"/>
    <mergeCell ref="DF54:DH54"/>
    <mergeCell ref="DF55:DH55"/>
    <mergeCell ref="DF56:DH56"/>
    <mergeCell ref="DF57:DH57"/>
    <mergeCell ref="DF58:DH58"/>
    <mergeCell ref="DF59:DH59"/>
    <mergeCell ref="DF48:DH48"/>
    <mergeCell ref="DF49:DH49"/>
    <mergeCell ref="DF50:DH50"/>
    <mergeCell ref="DF51:DH51"/>
    <mergeCell ref="DF52:DH52"/>
    <mergeCell ref="DF53:DH53"/>
    <mergeCell ref="DF42:DH42"/>
    <mergeCell ref="DF43:DH43"/>
    <mergeCell ref="DF44:DH44"/>
    <mergeCell ref="DF45:DH45"/>
    <mergeCell ref="DF46:DH46"/>
    <mergeCell ref="DF47:DH47"/>
    <mergeCell ref="DF35:DH35"/>
    <mergeCell ref="DF36:DH36"/>
    <mergeCell ref="DF37:DH37"/>
    <mergeCell ref="DF38:DH38"/>
    <mergeCell ref="DF41:DH41"/>
    <mergeCell ref="DF39:DH39"/>
    <mergeCell ref="DF40:DH40"/>
    <mergeCell ref="DF29:DH29"/>
    <mergeCell ref="DF30:DH30"/>
    <mergeCell ref="DF31:DH31"/>
    <mergeCell ref="DF32:DH32"/>
    <mergeCell ref="DF33:DH33"/>
    <mergeCell ref="DF34:DH34"/>
    <mergeCell ref="DF23:DH23"/>
    <mergeCell ref="DF24:DH24"/>
    <mergeCell ref="DF25:DH25"/>
    <mergeCell ref="DF26:DH26"/>
    <mergeCell ref="DF27:DH27"/>
    <mergeCell ref="DF28:DH28"/>
    <mergeCell ref="DF17:DH17"/>
    <mergeCell ref="DF18:DH18"/>
    <mergeCell ref="DF19:DH19"/>
    <mergeCell ref="DF20:DH20"/>
    <mergeCell ref="DF21:DH21"/>
    <mergeCell ref="DF22:DH22"/>
    <mergeCell ref="DF11:DH11"/>
    <mergeCell ref="DF12:DH12"/>
    <mergeCell ref="DF13:DH13"/>
    <mergeCell ref="DF14:DH14"/>
    <mergeCell ref="DF15:DH15"/>
    <mergeCell ref="DF16:DH16"/>
    <mergeCell ref="DC3:DE3"/>
    <mergeCell ref="DF3:DH4"/>
    <mergeCell ref="DF7:DH7"/>
    <mergeCell ref="DF8:DH8"/>
    <mergeCell ref="DF9:DH9"/>
    <mergeCell ref="DF10:DH10"/>
    <mergeCell ref="CK3:CM3"/>
    <mergeCell ref="CN3:CP3"/>
    <mergeCell ref="CQ3:CS3"/>
    <mergeCell ref="CT3:CV3"/>
    <mergeCell ref="CW3:CY3"/>
    <mergeCell ref="CZ3:DB3"/>
    <mergeCell ref="BS3:BU3"/>
    <mergeCell ref="BV3:BX3"/>
    <mergeCell ref="BY3:CA3"/>
    <mergeCell ref="CB3:CD3"/>
    <mergeCell ref="CE3:CG3"/>
    <mergeCell ref="CH3:CJ3"/>
    <mergeCell ref="BA3:BC3"/>
    <mergeCell ref="BD3:BF3"/>
    <mergeCell ref="BG3:BI3"/>
    <mergeCell ref="BJ3:BL3"/>
    <mergeCell ref="BM3:BO3"/>
    <mergeCell ref="BP3:BR3"/>
    <mergeCell ref="AR3:AT3"/>
    <mergeCell ref="AU3:AW3"/>
    <mergeCell ref="AX3:AZ3"/>
    <mergeCell ref="N3:P3"/>
    <mergeCell ref="T3:V3"/>
    <mergeCell ref="W3:Y3"/>
    <mergeCell ref="Z3:AB3"/>
    <mergeCell ref="AC3:AE3"/>
    <mergeCell ref="AF3:AH3"/>
    <mergeCell ref="Q3:S3"/>
    <mergeCell ref="C1:D1"/>
    <mergeCell ref="C3:C4"/>
    <mergeCell ref="D3:D4"/>
    <mergeCell ref="E3:G3"/>
    <mergeCell ref="H3:J3"/>
    <mergeCell ref="K3:M3"/>
    <mergeCell ref="AI3:AK3"/>
    <mergeCell ref="AL3:AN3"/>
    <mergeCell ref="AO3:AQ3"/>
  </mergeCells>
  <conditionalFormatting sqref="G41:I41 H9:I38 K9:L38 T9:U38 W9:X29 Z11:AA38 AC9:AD38 AF9:AG38 AL9:AM38 AO9:AP38 AR9:AS38 AU9:AV38 AX9:AY38 BA9:BB38 BD9:BE38 BG9:BH38 BJ9:BK38 BM9:BN38 BP9:BQ38 BV9:BW38 BY9:BZ38 CB9:CC38 CE9:CF38 CH9:CI38 CK9:CL38 CN9:CO38 CQ9:CR38 CT9:CU38 CW9:CX38 CZ9:DA38 DC9:DD38 AA9:AA10 BS9:BT38 N9:O38 AI9:AJ38 W31:X38 W41:X41 AI41:AJ41 N41:O41 BS41:BT41 DC41:DD41 CZ41:DA41 CW41:CX41 CT41:CU41 CQ41:CR41 CN41:CO41 CK41:CL41 CH41:CI41 CE41:CF41 CB41:CC41 BY41:BZ41 BV41:BW41 BP41:BQ41 BM41:BN41 BJ41:BK41 BG41:BH41 BD41:BE41 BA41:BB41 AX41:AY41 AU41:AV41 AR41:AS41 AO41:AP41 AL41:AM41 AF41:AG41 AC41:AD41 Z41:AA41 T41:U41 K41:L41 E42:DE74 R41 E39:DE39">
    <cfRule type="cellIs" dxfId="128" priority="156" operator="greaterThan">
      <formula>0</formula>
    </cfRule>
  </conditionalFormatting>
  <conditionalFormatting sqref="G38">
    <cfRule type="cellIs" dxfId="127" priority="154" operator="greaterThan">
      <formula>0</formula>
    </cfRule>
  </conditionalFormatting>
  <conditionalFormatting sqref="J41">
    <cfRule type="cellIs" dxfId="126" priority="152" operator="greaterThan">
      <formula>0</formula>
    </cfRule>
  </conditionalFormatting>
  <conditionalFormatting sqref="J9:J38">
    <cfRule type="cellIs" dxfId="125" priority="151" operator="greaterThan">
      <formula>0</formula>
    </cfRule>
  </conditionalFormatting>
  <conditionalFormatting sqref="M41">
    <cfRule type="cellIs" dxfId="124" priority="149" operator="greaterThan">
      <formula>0</formula>
    </cfRule>
  </conditionalFormatting>
  <conditionalFormatting sqref="M9:M38">
    <cfRule type="cellIs" dxfId="123" priority="148" operator="greaterThan">
      <formula>0</formula>
    </cfRule>
  </conditionalFormatting>
  <conditionalFormatting sqref="P41:Q41">
    <cfRule type="cellIs" dxfId="122" priority="146" operator="greaterThan">
      <formula>0</formula>
    </cfRule>
  </conditionalFormatting>
  <conditionalFormatting sqref="P9:P38">
    <cfRule type="cellIs" dxfId="121" priority="145" operator="greaterThan">
      <formula>0</formula>
    </cfRule>
  </conditionalFormatting>
  <conditionalFormatting sqref="V41">
    <cfRule type="cellIs" dxfId="120" priority="143" operator="greaterThan">
      <formula>0</formula>
    </cfRule>
  </conditionalFormatting>
  <conditionalFormatting sqref="V9:V38">
    <cfRule type="cellIs" dxfId="119" priority="142" operator="greaterThan">
      <formula>0</formula>
    </cfRule>
  </conditionalFormatting>
  <conditionalFormatting sqref="Y41">
    <cfRule type="cellIs" dxfId="118" priority="140" operator="greaterThan">
      <formula>0</formula>
    </cfRule>
  </conditionalFormatting>
  <conditionalFormatting sqref="Y9:Y29 Y31:Y38">
    <cfRule type="cellIs" dxfId="117" priority="139" operator="greaterThan">
      <formula>0</formula>
    </cfRule>
  </conditionalFormatting>
  <conditionalFormatting sqref="AB41">
    <cfRule type="cellIs" dxfId="116" priority="137" operator="greaterThan">
      <formula>0</formula>
    </cfRule>
  </conditionalFormatting>
  <conditionalFormatting sqref="AB9:AB38">
    <cfRule type="cellIs" dxfId="115" priority="136" operator="greaterThan">
      <formula>0</formula>
    </cfRule>
  </conditionalFormatting>
  <conditionalFormatting sqref="AE41">
    <cfRule type="cellIs" dxfId="114" priority="134" operator="greaterThan">
      <formula>0</formula>
    </cfRule>
  </conditionalFormatting>
  <conditionalFormatting sqref="AE9:AE38">
    <cfRule type="cellIs" dxfId="113" priority="133" operator="greaterThan">
      <formula>0</formula>
    </cfRule>
  </conditionalFormatting>
  <conditionalFormatting sqref="AH41">
    <cfRule type="cellIs" dxfId="112" priority="131" operator="greaterThan">
      <formula>0</formula>
    </cfRule>
  </conditionalFormatting>
  <conditionalFormatting sqref="AH9:AH38">
    <cfRule type="cellIs" dxfId="111" priority="130" operator="greaterThan">
      <formula>0</formula>
    </cfRule>
  </conditionalFormatting>
  <conditionalFormatting sqref="AK41">
    <cfRule type="cellIs" dxfId="110" priority="128" operator="greaterThan">
      <formula>0</formula>
    </cfRule>
  </conditionalFormatting>
  <conditionalFormatting sqref="AK9:AK38">
    <cfRule type="cellIs" dxfId="109" priority="127" operator="greaterThan">
      <formula>0</formula>
    </cfRule>
  </conditionalFormatting>
  <conditionalFormatting sqref="AN41">
    <cfRule type="cellIs" dxfId="108" priority="125" operator="greaterThan">
      <formula>0</formula>
    </cfRule>
  </conditionalFormatting>
  <conditionalFormatting sqref="AN9:AN38">
    <cfRule type="cellIs" dxfId="107" priority="124" operator="greaterThan">
      <formula>0</formula>
    </cfRule>
  </conditionalFormatting>
  <conditionalFormatting sqref="AQ41">
    <cfRule type="cellIs" dxfId="106" priority="122" operator="greaterThan">
      <formula>0</formula>
    </cfRule>
  </conditionalFormatting>
  <conditionalFormatting sqref="AQ11:AQ38">
    <cfRule type="cellIs" dxfId="105" priority="121" operator="greaterThan">
      <formula>0</formula>
    </cfRule>
  </conditionalFormatting>
  <conditionalFormatting sqref="AT41">
    <cfRule type="cellIs" dxfId="104" priority="119" operator="greaterThan">
      <formula>0</formula>
    </cfRule>
  </conditionalFormatting>
  <conditionalFormatting sqref="AT9:AT38">
    <cfRule type="cellIs" dxfId="103" priority="118" operator="greaterThan">
      <formula>0</formula>
    </cfRule>
  </conditionalFormatting>
  <conditionalFormatting sqref="AW41">
    <cfRule type="cellIs" dxfId="102" priority="116" operator="greaterThan">
      <formula>0</formula>
    </cfRule>
  </conditionalFormatting>
  <conditionalFormatting sqref="AW9:AW38">
    <cfRule type="cellIs" dxfId="101" priority="115" operator="greaterThan">
      <formula>0</formula>
    </cfRule>
  </conditionalFormatting>
  <conditionalFormatting sqref="AZ41">
    <cfRule type="cellIs" dxfId="100" priority="113" operator="greaterThan">
      <formula>0</formula>
    </cfRule>
  </conditionalFormatting>
  <conditionalFormatting sqref="AZ9:AZ38">
    <cfRule type="cellIs" dxfId="99" priority="112" operator="greaterThan">
      <formula>0</formula>
    </cfRule>
  </conditionalFormatting>
  <conditionalFormatting sqref="BC41">
    <cfRule type="cellIs" dxfId="98" priority="110" operator="greaterThan">
      <formula>0</formula>
    </cfRule>
  </conditionalFormatting>
  <conditionalFormatting sqref="BC9:BC38">
    <cfRule type="cellIs" dxfId="97" priority="109" operator="greaterThan">
      <formula>0</formula>
    </cfRule>
  </conditionalFormatting>
  <conditionalFormatting sqref="BF41">
    <cfRule type="cellIs" dxfId="96" priority="107" operator="greaterThan">
      <formula>0</formula>
    </cfRule>
  </conditionalFormatting>
  <conditionalFormatting sqref="BF9:BF38">
    <cfRule type="cellIs" dxfId="95" priority="106" operator="greaterThan">
      <formula>0</formula>
    </cfRule>
  </conditionalFormatting>
  <conditionalFormatting sqref="BI41">
    <cfRule type="cellIs" dxfId="94" priority="104" operator="greaterThan">
      <formula>0</formula>
    </cfRule>
  </conditionalFormatting>
  <conditionalFormatting sqref="BI9:BI38">
    <cfRule type="cellIs" dxfId="93" priority="103" operator="greaterThan">
      <formula>0</formula>
    </cfRule>
  </conditionalFormatting>
  <conditionalFormatting sqref="BL41">
    <cfRule type="cellIs" dxfId="92" priority="101" operator="greaterThan">
      <formula>0</formula>
    </cfRule>
  </conditionalFormatting>
  <conditionalFormatting sqref="BL9:BL38">
    <cfRule type="cellIs" dxfId="91" priority="100" operator="greaterThan">
      <formula>0</formula>
    </cfRule>
  </conditionalFormatting>
  <conditionalFormatting sqref="BO41">
    <cfRule type="cellIs" dxfId="90" priority="98" operator="greaterThan">
      <formula>0</formula>
    </cfRule>
  </conditionalFormatting>
  <conditionalFormatting sqref="BO9:BO38">
    <cfRule type="cellIs" dxfId="89" priority="97" operator="greaterThan">
      <formula>0</formula>
    </cfRule>
  </conditionalFormatting>
  <conditionalFormatting sqref="BR41">
    <cfRule type="cellIs" dxfId="88" priority="95" operator="greaterThan">
      <formula>0</formula>
    </cfRule>
  </conditionalFormatting>
  <conditionalFormatting sqref="BR9:BR38">
    <cfRule type="cellIs" dxfId="87" priority="94" operator="greaterThan">
      <formula>0</formula>
    </cfRule>
  </conditionalFormatting>
  <conditionalFormatting sqref="BU41">
    <cfRule type="cellIs" dxfId="86" priority="92" operator="greaterThan">
      <formula>0</formula>
    </cfRule>
  </conditionalFormatting>
  <conditionalFormatting sqref="BU9:BU38">
    <cfRule type="cellIs" dxfId="85" priority="91" operator="greaterThan">
      <formula>0</formula>
    </cfRule>
  </conditionalFormatting>
  <conditionalFormatting sqref="BX41">
    <cfRule type="cellIs" dxfId="84" priority="89" operator="greaterThan">
      <formula>0</formula>
    </cfRule>
  </conditionalFormatting>
  <conditionalFormatting sqref="BX9:BX38">
    <cfRule type="cellIs" dxfId="83" priority="88" operator="greaterThan">
      <formula>0</formula>
    </cfRule>
  </conditionalFormatting>
  <conditionalFormatting sqref="CA41">
    <cfRule type="cellIs" dxfId="82" priority="86" operator="greaterThan">
      <formula>0</formula>
    </cfRule>
  </conditionalFormatting>
  <conditionalFormatting sqref="CA9:CA38">
    <cfRule type="cellIs" dxfId="81" priority="85" operator="greaterThan">
      <formula>0</formula>
    </cfRule>
  </conditionalFormatting>
  <conditionalFormatting sqref="CD41">
    <cfRule type="cellIs" dxfId="80" priority="83" operator="greaterThan">
      <formula>0</formula>
    </cfRule>
  </conditionalFormatting>
  <conditionalFormatting sqref="CD9:CD38">
    <cfRule type="cellIs" dxfId="79" priority="82" operator="greaterThan">
      <formula>0</formula>
    </cfRule>
  </conditionalFormatting>
  <conditionalFormatting sqref="CG41">
    <cfRule type="cellIs" dxfId="78" priority="80" operator="greaterThan">
      <formula>0</formula>
    </cfRule>
  </conditionalFormatting>
  <conditionalFormatting sqref="CG9:CG38">
    <cfRule type="cellIs" dxfId="77" priority="79" operator="greaterThan">
      <formula>0</formula>
    </cfRule>
  </conditionalFormatting>
  <conditionalFormatting sqref="CJ41">
    <cfRule type="cellIs" dxfId="76" priority="77" operator="greaterThan">
      <formula>0</formula>
    </cfRule>
  </conditionalFormatting>
  <conditionalFormatting sqref="CJ9:CJ38">
    <cfRule type="cellIs" dxfId="75" priority="76" operator="greaterThan">
      <formula>0</formula>
    </cfRule>
  </conditionalFormatting>
  <conditionalFormatting sqref="CM41">
    <cfRule type="cellIs" dxfId="74" priority="74" operator="greaterThan">
      <formula>0</formula>
    </cfRule>
  </conditionalFormatting>
  <conditionalFormatting sqref="CM9:CM38">
    <cfRule type="cellIs" dxfId="73" priority="73" operator="greaterThan">
      <formula>0</formula>
    </cfRule>
  </conditionalFormatting>
  <conditionalFormatting sqref="CP41">
    <cfRule type="cellIs" dxfId="72" priority="71" operator="greaterThan">
      <formula>0</formula>
    </cfRule>
  </conditionalFormatting>
  <conditionalFormatting sqref="CP9:CP38">
    <cfRule type="cellIs" dxfId="71" priority="70" operator="greaterThan">
      <formula>0</formula>
    </cfRule>
  </conditionalFormatting>
  <conditionalFormatting sqref="CS41">
    <cfRule type="cellIs" dxfId="70" priority="68" operator="greaterThan">
      <formula>0</formula>
    </cfRule>
  </conditionalFormatting>
  <conditionalFormatting sqref="CS9:CS38">
    <cfRule type="cellIs" dxfId="69" priority="67" operator="greaterThan">
      <formula>0</formula>
    </cfRule>
  </conditionalFormatting>
  <conditionalFormatting sqref="CV41">
    <cfRule type="cellIs" dxfId="68" priority="65" operator="greaterThan">
      <formula>0</formula>
    </cfRule>
  </conditionalFormatting>
  <conditionalFormatting sqref="CV9:CV38">
    <cfRule type="cellIs" dxfId="67" priority="64" operator="greaterThan">
      <formula>0</formula>
    </cfRule>
  </conditionalFormatting>
  <conditionalFormatting sqref="CY41">
    <cfRule type="cellIs" dxfId="66" priority="62" operator="greaterThan">
      <formula>0</formula>
    </cfRule>
  </conditionalFormatting>
  <conditionalFormatting sqref="CY9:CY38">
    <cfRule type="cellIs" dxfId="65" priority="61" operator="greaterThan">
      <formula>0</formula>
    </cfRule>
  </conditionalFormatting>
  <conditionalFormatting sqref="DB41">
    <cfRule type="cellIs" dxfId="64" priority="59" operator="greaterThan">
      <formula>0</formula>
    </cfRule>
  </conditionalFormatting>
  <conditionalFormatting sqref="DB9:DB38">
    <cfRule type="cellIs" dxfId="63" priority="58" operator="greaterThan">
      <formula>0</formula>
    </cfRule>
  </conditionalFormatting>
  <conditionalFormatting sqref="DE41">
    <cfRule type="cellIs" dxfId="62" priority="56" operator="greaterThan">
      <formula>0</formula>
    </cfRule>
  </conditionalFormatting>
  <conditionalFormatting sqref="DE9:DE38">
    <cfRule type="cellIs" dxfId="61" priority="55" operator="greaterThan">
      <formula>0</formula>
    </cfRule>
  </conditionalFormatting>
  <conditionalFormatting sqref="H7:I8 K7:L8 T7:U8 W7:X8 Z7:AA7 AC7:AD8 AF7:AG8 AI7:AJ8 AL7:AM8 AO7:AP8 AR7:AS8 AU7:AV8 AX7:AY8 BA7:BB8 BD7:BE8 BG7:BH8 BJ7:BK8 BM7:BN8 BP7:BQ8 BS7:BT8 BV7:BW8 BY7:BZ8 CB7:CC8 CE7:CF8 CH7:CI8 CK7:CL8 CN7:CO8 CQ7:CR8 CT7:CU8 CW7:CX8 CZ7:DA8 DC7:DD8 AA8 Z8:Z10 N7:O8 E38:F38 E7:G37">
    <cfRule type="cellIs" dxfId="60" priority="53" operator="greaterThan">
      <formula>0</formula>
    </cfRule>
  </conditionalFormatting>
  <conditionalFormatting sqref="J7:J8">
    <cfRule type="cellIs" dxfId="59" priority="51" operator="greaterThan">
      <formula>0</formula>
    </cfRule>
  </conditionalFormatting>
  <conditionalFormatting sqref="M7:M8">
    <cfRule type="cellIs" dxfId="58" priority="50" operator="greaterThan">
      <formula>0</formula>
    </cfRule>
  </conditionalFormatting>
  <conditionalFormatting sqref="P7:P8">
    <cfRule type="cellIs" dxfId="57" priority="49" operator="greaterThan">
      <formula>0</formula>
    </cfRule>
  </conditionalFormatting>
  <conditionalFormatting sqref="V7:V8">
    <cfRule type="cellIs" dxfId="56" priority="48" operator="greaterThan">
      <formula>0</formula>
    </cfRule>
  </conditionalFormatting>
  <conditionalFormatting sqref="Y7:Y8">
    <cfRule type="cellIs" dxfId="55" priority="47" operator="greaterThan">
      <formula>0</formula>
    </cfRule>
  </conditionalFormatting>
  <conditionalFormatting sqref="AB7:AB8">
    <cfRule type="cellIs" dxfId="54" priority="46" operator="greaterThan">
      <formula>0</formula>
    </cfRule>
  </conditionalFormatting>
  <conditionalFormatting sqref="AE7:AE8">
    <cfRule type="cellIs" dxfId="53" priority="45" operator="greaterThan">
      <formula>0</formula>
    </cfRule>
  </conditionalFormatting>
  <conditionalFormatting sqref="AH7:AH8">
    <cfRule type="cellIs" dxfId="52" priority="44" operator="greaterThan">
      <formula>0</formula>
    </cfRule>
  </conditionalFormatting>
  <conditionalFormatting sqref="AK7:AK8">
    <cfRule type="cellIs" dxfId="51" priority="43" operator="greaterThan">
      <formula>0</formula>
    </cfRule>
  </conditionalFormatting>
  <conditionalFormatting sqref="AN7:AN8">
    <cfRule type="cellIs" dxfId="50" priority="42" operator="greaterThan">
      <formula>0</formula>
    </cfRule>
  </conditionalFormatting>
  <conditionalFormatting sqref="AQ7:AQ10">
    <cfRule type="cellIs" dxfId="49" priority="41" operator="greaterThan">
      <formula>0</formula>
    </cfRule>
  </conditionalFormatting>
  <conditionalFormatting sqref="AT7:AT8">
    <cfRule type="cellIs" dxfId="48" priority="40" operator="greaterThan">
      <formula>0</formula>
    </cfRule>
  </conditionalFormatting>
  <conditionalFormatting sqref="AW7:AW8">
    <cfRule type="cellIs" dxfId="47" priority="39" operator="greaterThan">
      <formula>0</formula>
    </cfRule>
  </conditionalFormatting>
  <conditionalFormatting sqref="AZ7:AZ8">
    <cfRule type="cellIs" dxfId="46" priority="38" operator="greaterThan">
      <formula>0</formula>
    </cfRule>
  </conditionalFormatting>
  <conditionalFormatting sqref="BC7:BC8">
    <cfRule type="cellIs" dxfId="45" priority="37" operator="greaterThan">
      <formula>0</formula>
    </cfRule>
  </conditionalFormatting>
  <conditionalFormatting sqref="BF7:BF8">
    <cfRule type="cellIs" dxfId="44" priority="36" operator="greaterThan">
      <formula>0</formula>
    </cfRule>
  </conditionalFormatting>
  <conditionalFormatting sqref="BI7:BI8">
    <cfRule type="cellIs" dxfId="43" priority="35" operator="greaterThan">
      <formula>0</formula>
    </cfRule>
  </conditionalFormatting>
  <conditionalFormatting sqref="BL7:BL8">
    <cfRule type="cellIs" dxfId="42" priority="34" operator="greaterThan">
      <formula>0</formula>
    </cfRule>
  </conditionalFormatting>
  <conditionalFormatting sqref="BO7:BO8">
    <cfRule type="cellIs" dxfId="41" priority="33" operator="greaterThan">
      <formula>0</formula>
    </cfRule>
  </conditionalFormatting>
  <conditionalFormatting sqref="BR7:BR8">
    <cfRule type="cellIs" dxfId="40" priority="32" operator="greaterThan">
      <formula>0</formula>
    </cfRule>
  </conditionalFormatting>
  <conditionalFormatting sqref="BU7:BU8">
    <cfRule type="cellIs" dxfId="39" priority="31" operator="greaterThan">
      <formula>0</formula>
    </cfRule>
  </conditionalFormatting>
  <conditionalFormatting sqref="BX7:BX8">
    <cfRule type="cellIs" dxfId="38" priority="30" operator="greaterThan">
      <formula>0</formula>
    </cfRule>
  </conditionalFormatting>
  <conditionalFormatting sqref="CA7:CA8">
    <cfRule type="cellIs" dxfId="37" priority="29" operator="greaterThan">
      <formula>0</formula>
    </cfRule>
  </conditionalFormatting>
  <conditionalFormatting sqref="CD7:CD8">
    <cfRule type="cellIs" dxfId="36" priority="28" operator="greaterThan">
      <formula>0</formula>
    </cfRule>
  </conditionalFormatting>
  <conditionalFormatting sqref="CG7:CG8">
    <cfRule type="cellIs" dxfId="35" priority="27" operator="greaterThan">
      <formula>0</formula>
    </cfRule>
  </conditionalFormatting>
  <conditionalFormatting sqref="CJ7:CJ8">
    <cfRule type="cellIs" dxfId="34" priority="26" operator="greaterThan">
      <formula>0</formula>
    </cfRule>
  </conditionalFormatting>
  <conditionalFormatting sqref="CM7:CM8">
    <cfRule type="cellIs" dxfId="33" priority="25" operator="greaterThan">
      <formula>0</formula>
    </cfRule>
  </conditionalFormatting>
  <conditionalFormatting sqref="CP7:CP8">
    <cfRule type="cellIs" dxfId="32" priority="24" operator="greaterThan">
      <formula>0</formula>
    </cfRule>
  </conditionalFormatting>
  <conditionalFormatting sqref="CS7:CS8">
    <cfRule type="cellIs" dxfId="31" priority="23" operator="greaterThan">
      <formula>0</formula>
    </cfRule>
  </conditionalFormatting>
  <conditionalFormatting sqref="CV7:CV8">
    <cfRule type="cellIs" dxfId="30" priority="22" operator="greaterThan">
      <formula>0</formula>
    </cfRule>
  </conditionalFormatting>
  <conditionalFormatting sqref="CY7:CY8">
    <cfRule type="cellIs" dxfId="29" priority="21" operator="greaterThan">
      <formula>0</formula>
    </cfRule>
  </conditionalFormatting>
  <conditionalFormatting sqref="DB7:DB8">
    <cfRule type="cellIs" dxfId="28" priority="20" operator="greaterThan">
      <formula>0</formula>
    </cfRule>
  </conditionalFormatting>
  <conditionalFormatting sqref="DE7:DE8">
    <cfRule type="cellIs" dxfId="27" priority="19" operator="greaterThan">
      <formula>0</formula>
    </cfRule>
  </conditionalFormatting>
  <conditionalFormatting sqref="E41:F41">
    <cfRule type="cellIs" dxfId="26" priority="18" operator="greaterThan">
      <formula>0</formula>
    </cfRule>
  </conditionalFormatting>
  <conditionalFormatting sqref="R9:R38">
    <cfRule type="cellIs" dxfId="25" priority="11" operator="greaterThan">
      <formula>0</formula>
    </cfRule>
  </conditionalFormatting>
  <conditionalFormatting sqref="S41">
    <cfRule type="cellIs" dxfId="24" priority="10" operator="greaterThan">
      <formula>0</formula>
    </cfRule>
  </conditionalFormatting>
  <conditionalFormatting sqref="S9:S38">
    <cfRule type="cellIs" dxfId="23" priority="9" operator="greaterThan">
      <formula>0</formula>
    </cfRule>
  </conditionalFormatting>
  <conditionalFormatting sqref="R7:R8">
    <cfRule type="cellIs" dxfId="22" priority="7" operator="greaterThan">
      <formula>0</formula>
    </cfRule>
  </conditionalFormatting>
  <conditionalFormatting sqref="S7:S8">
    <cfRule type="cellIs" dxfId="21" priority="6" operator="greaterThan">
      <formula>0</formula>
    </cfRule>
  </conditionalFormatting>
  <conditionalFormatting sqref="Q7:Q38">
    <cfRule type="cellIs" dxfId="20" priority="4" operator="greaterThan">
      <formula>0</formula>
    </cfRule>
  </conditionalFormatting>
  <conditionalFormatting sqref="W30:X30">
    <cfRule type="cellIs" dxfId="19" priority="3" operator="greaterThan">
      <formula>0</formula>
    </cfRule>
  </conditionalFormatting>
  <conditionalFormatting sqref="Y30">
    <cfRule type="cellIs" dxfId="18" priority="2" operator="greaterThan">
      <formula>0</formula>
    </cfRule>
  </conditionalFormatting>
  <conditionalFormatting sqref="E40:DE40">
    <cfRule type="cellIs" dxfId="17" priority="1" operator="greaterThan">
      <formula>0</formula>
    </cfRule>
  </conditionalFormatting>
  <dataValidations xWindow="712" yWindow="527" count="6">
    <dataValidation allowBlank="1" showInputMessage="1" showErrorMessage="1" prompt="нет в гз" sqref="T10 T33"/>
    <dataValidation allowBlank="1" showInputMessage="1" showErrorMessage="1" prompt="есть в гз, нет анкет" sqref="O32"/>
    <dataValidation allowBlank="1" showInputMessage="1" showErrorMessage="1" prompt="нужно выяснить соответсвует ли услуга гз" sqref="AV25"/>
    <dataValidation allowBlank="1" showInputMessage="1" showErrorMessage="1" prompt="нет такой работы в гз" sqref="BS56"/>
    <dataValidation allowBlank="1" showInputMessage="1" showErrorMessage="1" prompt="нет в гз такой услуги" sqref="DC13"/>
    <dataValidation allowBlank="1" showInputMessage="1" showErrorMessage="1" prompt="есть в гз" sqref="DD44 DD61"/>
  </dataValidations>
  <pageMargins left="0.7" right="0.7" top="0.75" bottom="0.75" header="0.3" footer="0.3"/>
  <pageSetup paperSize="9" orientation="portrait" r:id="rId1"/>
  <ignoredErrors>
    <ignoredError sqref="CZ7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L73"/>
  <sheetViews>
    <sheetView zoomScale="85" zoomScaleNormal="85" workbookViewId="0">
      <pane xSplit="4" ySplit="2" topLeftCell="H3" activePane="bottomRight" state="frozen"/>
      <selection activeCell="G1" sqref="G1"/>
      <selection pane="topRight" activeCell="G1" sqref="G1"/>
      <selection pane="bottomLeft" activeCell="G1" sqref="G1"/>
      <selection pane="bottomRight" activeCell="G1" sqref="G1"/>
    </sheetView>
  </sheetViews>
  <sheetFormatPr defaultRowHeight="15" x14ac:dyDescent="0.25"/>
  <cols>
    <col min="1" max="1" width="3.140625" bestFit="1" customWidth="1"/>
    <col min="2" max="2" width="7.7109375" bestFit="1" customWidth="1"/>
    <col min="3" max="3" width="12.42578125" bestFit="1" customWidth="1"/>
    <col min="4" max="4" width="58.7109375" customWidth="1"/>
    <col min="5" max="38" width="6.28515625" customWidth="1"/>
  </cols>
  <sheetData>
    <row r="1" spans="1:38" ht="81.75" x14ac:dyDescent="0.25">
      <c r="C1" s="46">
        <f>COUNTA(E1:AY1)</f>
        <v>34</v>
      </c>
      <c r="E1" s="43" t="s">
        <v>521</v>
      </c>
      <c r="F1" s="43" t="s">
        <v>297</v>
      </c>
      <c r="G1" s="43" t="s">
        <v>525</v>
      </c>
      <c r="H1" s="43" t="s">
        <v>298</v>
      </c>
      <c r="I1" s="43" t="s">
        <v>299</v>
      </c>
      <c r="J1" s="43" t="s">
        <v>300</v>
      </c>
      <c r="K1" s="43" t="s">
        <v>301</v>
      </c>
      <c r="L1" s="43" t="s">
        <v>302</v>
      </c>
      <c r="M1" s="43" t="s">
        <v>325</v>
      </c>
      <c r="N1" s="43" t="s">
        <v>303</v>
      </c>
      <c r="O1" s="43" t="s">
        <v>523</v>
      </c>
      <c r="P1" s="43" t="s">
        <v>304</v>
      </c>
      <c r="Q1" s="43" t="s">
        <v>305</v>
      </c>
      <c r="R1" s="43" t="s">
        <v>306</v>
      </c>
      <c r="S1" s="43" t="s">
        <v>307</v>
      </c>
      <c r="T1" s="43" t="s">
        <v>308</v>
      </c>
      <c r="U1" s="43" t="s">
        <v>309</v>
      </c>
      <c r="V1" s="43" t="s">
        <v>310</v>
      </c>
      <c r="W1" s="43" t="s">
        <v>524</v>
      </c>
      <c r="X1" s="43" t="s">
        <v>522</v>
      </c>
      <c r="Y1" s="43" t="s">
        <v>311</v>
      </c>
      <c r="Z1" s="43" t="s">
        <v>312</v>
      </c>
      <c r="AA1" s="43" t="s">
        <v>313</v>
      </c>
      <c r="AB1" s="43" t="s">
        <v>314</v>
      </c>
      <c r="AC1" s="43" t="s">
        <v>315</v>
      </c>
      <c r="AD1" s="43" t="s">
        <v>316</v>
      </c>
      <c r="AE1" s="43" t="s">
        <v>317</v>
      </c>
      <c r="AF1" s="43" t="s">
        <v>318</v>
      </c>
      <c r="AG1" s="43" t="s">
        <v>319</v>
      </c>
      <c r="AH1" s="43" t="s">
        <v>320</v>
      </c>
      <c r="AI1" s="43" t="s">
        <v>321</v>
      </c>
      <c r="AJ1" s="43" t="s">
        <v>322</v>
      </c>
      <c r="AK1" s="43" t="s">
        <v>323</v>
      </c>
      <c r="AL1" s="43" t="s">
        <v>324</v>
      </c>
    </row>
    <row r="2" spans="1:38" s="40" customFormat="1" x14ac:dyDescent="0.25">
      <c r="A2" s="39" t="s">
        <v>326</v>
      </c>
      <c r="B2" s="39" t="s">
        <v>326</v>
      </c>
      <c r="C2" s="39" t="s">
        <v>326</v>
      </c>
      <c r="D2" s="39"/>
      <c r="E2" s="39" t="s">
        <v>326</v>
      </c>
      <c r="F2" s="39" t="s">
        <v>326</v>
      </c>
      <c r="G2" s="39"/>
      <c r="H2" s="39" t="s">
        <v>326</v>
      </c>
      <c r="I2" s="39" t="s">
        <v>326</v>
      </c>
      <c r="J2" s="39" t="s">
        <v>326</v>
      </c>
      <c r="K2" s="39" t="s">
        <v>326</v>
      </c>
      <c r="L2" s="39" t="s">
        <v>326</v>
      </c>
      <c r="M2" s="39" t="s">
        <v>326</v>
      </c>
      <c r="N2" s="39" t="s">
        <v>326</v>
      </c>
      <c r="O2" s="39" t="s">
        <v>326</v>
      </c>
      <c r="P2" s="39" t="s">
        <v>326</v>
      </c>
      <c r="Q2" s="39" t="s">
        <v>326</v>
      </c>
      <c r="R2" s="39" t="s">
        <v>326</v>
      </c>
      <c r="S2" s="39" t="s">
        <v>326</v>
      </c>
      <c r="T2" s="39" t="s">
        <v>326</v>
      </c>
      <c r="U2" s="39" t="s">
        <v>326</v>
      </c>
      <c r="V2" s="39" t="s">
        <v>326</v>
      </c>
      <c r="W2" s="39" t="s">
        <v>326</v>
      </c>
      <c r="X2" s="39" t="s">
        <v>326</v>
      </c>
      <c r="Y2" s="39" t="s">
        <v>326</v>
      </c>
      <c r="Z2" s="39" t="s">
        <v>326</v>
      </c>
      <c r="AA2" s="39" t="s">
        <v>326</v>
      </c>
      <c r="AB2" s="39" t="s">
        <v>326</v>
      </c>
      <c r="AC2" s="39" t="s">
        <v>326</v>
      </c>
      <c r="AD2" s="39" t="s">
        <v>326</v>
      </c>
      <c r="AE2" s="39" t="s">
        <v>326</v>
      </c>
      <c r="AF2" s="39" t="s">
        <v>326</v>
      </c>
      <c r="AG2" s="39" t="s">
        <v>326</v>
      </c>
      <c r="AH2" s="39" t="s">
        <v>326</v>
      </c>
      <c r="AI2" s="39" t="s">
        <v>326</v>
      </c>
      <c r="AJ2" s="39" t="s">
        <v>326</v>
      </c>
      <c r="AK2" s="39" t="s">
        <v>326</v>
      </c>
      <c r="AL2" s="39" t="s">
        <v>326</v>
      </c>
    </row>
    <row r="3" spans="1:38" x14ac:dyDescent="0.25">
      <c r="A3">
        <v>1</v>
      </c>
      <c r="B3" t="s">
        <v>246</v>
      </c>
      <c r="C3" t="s">
        <v>252</v>
      </c>
      <c r="D3" s="40" t="s">
        <v>462</v>
      </c>
      <c r="E3" s="41"/>
      <c r="F3" s="41"/>
      <c r="G3" s="41"/>
      <c r="H3" s="41"/>
      <c r="I3" s="41"/>
      <c r="J3" s="41">
        <v>1</v>
      </c>
      <c r="K3" s="41"/>
      <c r="L3" s="41"/>
      <c r="M3" s="41"/>
      <c r="N3" s="41">
        <v>1</v>
      </c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</row>
    <row r="4" spans="1:38" x14ac:dyDescent="0.25">
      <c r="A4">
        <v>2</v>
      </c>
      <c r="B4" t="s">
        <v>246</v>
      </c>
      <c r="C4" t="s">
        <v>253</v>
      </c>
      <c r="D4" s="40" t="s">
        <v>463</v>
      </c>
      <c r="E4" s="41"/>
      <c r="F4" s="41">
        <v>1</v>
      </c>
      <c r="G4" s="41"/>
      <c r="H4" s="41">
        <v>1</v>
      </c>
      <c r="I4" s="41">
        <v>1</v>
      </c>
      <c r="J4" s="41">
        <v>1</v>
      </c>
      <c r="K4" s="41">
        <v>1</v>
      </c>
      <c r="L4" s="41">
        <v>0.99</v>
      </c>
      <c r="M4" s="41">
        <v>1</v>
      </c>
      <c r="N4" s="41">
        <v>1</v>
      </c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</row>
    <row r="5" spans="1:38" x14ac:dyDescent="0.25">
      <c r="A5">
        <v>3</v>
      </c>
      <c r="B5" t="s">
        <v>246</v>
      </c>
      <c r="C5" t="s">
        <v>254</v>
      </c>
      <c r="D5" s="40" t="s">
        <v>464</v>
      </c>
      <c r="E5" s="41">
        <v>0.94</v>
      </c>
      <c r="F5" s="41">
        <v>1</v>
      </c>
      <c r="G5" s="41"/>
      <c r="H5" s="41">
        <v>1</v>
      </c>
      <c r="I5" s="41">
        <v>0.9</v>
      </c>
      <c r="J5" s="41">
        <v>1</v>
      </c>
      <c r="K5" s="41">
        <v>1</v>
      </c>
      <c r="L5" s="41">
        <v>0.99</v>
      </c>
      <c r="M5" s="41">
        <v>0.9</v>
      </c>
      <c r="N5" s="41">
        <v>1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</row>
    <row r="6" spans="1:38" x14ac:dyDescent="0.25">
      <c r="A6">
        <v>4</v>
      </c>
      <c r="B6" t="s">
        <v>246</v>
      </c>
      <c r="C6" t="s">
        <v>255</v>
      </c>
      <c r="D6" s="40" t="s">
        <v>465</v>
      </c>
      <c r="E6" s="41">
        <v>1</v>
      </c>
      <c r="F6" s="41"/>
      <c r="G6" s="41"/>
      <c r="H6" s="41"/>
      <c r="I6" s="41"/>
      <c r="J6" s="41">
        <v>1</v>
      </c>
      <c r="K6" s="41">
        <v>1</v>
      </c>
      <c r="L6" s="41"/>
      <c r="M6" s="41">
        <v>1</v>
      </c>
      <c r="N6" s="41">
        <v>1</v>
      </c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</row>
    <row r="7" spans="1:38" x14ac:dyDescent="0.25">
      <c r="A7">
        <v>5</v>
      </c>
      <c r="B7" t="s">
        <v>246</v>
      </c>
      <c r="C7" t="s">
        <v>256</v>
      </c>
      <c r="D7" s="40" t="s">
        <v>466</v>
      </c>
      <c r="E7" s="41"/>
      <c r="F7" s="41"/>
      <c r="G7" s="41"/>
      <c r="H7" s="41"/>
      <c r="I7" s="41"/>
      <c r="J7" s="41"/>
      <c r="K7" s="41"/>
      <c r="L7" s="41"/>
      <c r="M7" s="41"/>
      <c r="N7" s="41"/>
      <c r="O7" s="41">
        <v>1</v>
      </c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</row>
    <row r="8" spans="1:38" x14ac:dyDescent="0.25">
      <c r="A8">
        <v>6</v>
      </c>
      <c r="B8" t="s">
        <v>246</v>
      </c>
      <c r="C8" t="s">
        <v>248</v>
      </c>
      <c r="D8" s="40" t="s">
        <v>467</v>
      </c>
      <c r="E8" s="41"/>
      <c r="F8" s="41"/>
      <c r="G8" s="41"/>
      <c r="H8" s="41"/>
      <c r="I8" s="41"/>
      <c r="J8" s="41"/>
      <c r="K8" s="41"/>
      <c r="L8" s="41"/>
      <c r="M8" s="41"/>
      <c r="N8" s="41"/>
      <c r="O8" s="41">
        <v>1</v>
      </c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</row>
    <row r="9" spans="1:38" x14ac:dyDescent="0.25">
      <c r="A9">
        <v>7</v>
      </c>
      <c r="B9" t="s">
        <v>246</v>
      </c>
      <c r="C9" t="s">
        <v>257</v>
      </c>
      <c r="D9" s="40" t="s">
        <v>468</v>
      </c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>
        <v>1</v>
      </c>
      <c r="AJ9" s="41"/>
      <c r="AK9" s="41"/>
      <c r="AL9" s="41"/>
    </row>
    <row r="10" spans="1:38" x14ac:dyDescent="0.25">
      <c r="A10">
        <v>8</v>
      </c>
      <c r="B10" t="s">
        <v>246</v>
      </c>
      <c r="C10" s="32" t="s">
        <v>277</v>
      </c>
      <c r="D10" s="44" t="s">
        <v>469</v>
      </c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>
        <v>1</v>
      </c>
      <c r="AJ10" s="41"/>
      <c r="AK10" s="41"/>
      <c r="AL10" s="41"/>
    </row>
    <row r="11" spans="1:38" x14ac:dyDescent="0.25">
      <c r="A11">
        <v>9</v>
      </c>
      <c r="B11" t="s">
        <v>246</v>
      </c>
      <c r="C11" t="s">
        <v>258</v>
      </c>
      <c r="D11" s="40" t="s">
        <v>470</v>
      </c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>
        <v>0.97</v>
      </c>
      <c r="T11" s="41">
        <v>0.95</v>
      </c>
      <c r="U11" s="41">
        <v>0.99</v>
      </c>
      <c r="V11" s="41">
        <v>0.81</v>
      </c>
      <c r="W11" s="41">
        <v>1</v>
      </c>
      <c r="X11" s="41">
        <v>1</v>
      </c>
      <c r="Y11" s="41">
        <v>0.95</v>
      </c>
      <c r="Z11" s="41">
        <v>1</v>
      </c>
      <c r="AA11" s="41">
        <v>0.79</v>
      </c>
      <c r="AB11" s="41">
        <v>1</v>
      </c>
      <c r="AC11" s="41">
        <v>0.88</v>
      </c>
      <c r="AD11" s="41">
        <v>0.95</v>
      </c>
      <c r="AE11" s="41">
        <v>0.96</v>
      </c>
      <c r="AF11" s="41">
        <v>1</v>
      </c>
      <c r="AG11" s="41">
        <v>1</v>
      </c>
      <c r="AH11" s="41">
        <v>1</v>
      </c>
      <c r="AI11" s="41"/>
      <c r="AJ11" s="41"/>
      <c r="AK11" s="41"/>
      <c r="AL11" s="41"/>
    </row>
    <row r="12" spans="1:38" x14ac:dyDescent="0.25">
      <c r="A12">
        <v>10</v>
      </c>
      <c r="B12" t="s">
        <v>246</v>
      </c>
      <c r="C12" t="s">
        <v>259</v>
      </c>
      <c r="D12" s="40" t="s">
        <v>471</v>
      </c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>
        <v>0.93</v>
      </c>
      <c r="T12" s="41">
        <v>0.95</v>
      </c>
      <c r="U12" s="41"/>
      <c r="V12" s="41">
        <v>0.74</v>
      </c>
      <c r="W12" s="41">
        <v>1</v>
      </c>
      <c r="X12" s="41">
        <v>1</v>
      </c>
      <c r="Y12" s="41"/>
      <c r="Z12" s="41"/>
      <c r="AA12" s="41">
        <v>1</v>
      </c>
      <c r="AB12" s="41"/>
      <c r="AC12" s="41">
        <v>0.95</v>
      </c>
      <c r="AD12" s="41">
        <v>0.71</v>
      </c>
      <c r="AE12" s="41">
        <v>0.98</v>
      </c>
      <c r="AF12" s="41">
        <v>1</v>
      </c>
      <c r="AG12" s="41">
        <v>1</v>
      </c>
      <c r="AH12" s="41"/>
      <c r="AI12" s="41"/>
      <c r="AJ12" s="41"/>
      <c r="AK12" s="41"/>
      <c r="AL12" s="41"/>
    </row>
    <row r="13" spans="1:38" x14ac:dyDescent="0.25">
      <c r="A13">
        <v>11</v>
      </c>
      <c r="B13" t="s">
        <v>246</v>
      </c>
      <c r="C13" t="s">
        <v>349</v>
      </c>
      <c r="D13" s="40" t="s">
        <v>472</v>
      </c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>
        <v>0.9</v>
      </c>
      <c r="T13" s="41">
        <v>0.95</v>
      </c>
      <c r="U13" s="41"/>
      <c r="V13" s="41">
        <v>0.46</v>
      </c>
      <c r="W13" s="41">
        <v>1</v>
      </c>
      <c r="X13" s="41">
        <v>1</v>
      </c>
      <c r="Y13" s="41">
        <v>1</v>
      </c>
      <c r="Z13" s="41"/>
      <c r="AA13" s="41">
        <v>1</v>
      </c>
      <c r="AB13" s="41"/>
      <c r="AC13" s="41">
        <v>0.79</v>
      </c>
      <c r="AD13" s="41">
        <v>1</v>
      </c>
      <c r="AE13" s="41">
        <v>0.98</v>
      </c>
      <c r="AF13" s="41">
        <v>1</v>
      </c>
      <c r="AG13" s="41">
        <v>0.89</v>
      </c>
      <c r="AH13" s="41"/>
      <c r="AI13" s="41"/>
      <c r="AJ13" s="41"/>
      <c r="AK13" s="41"/>
      <c r="AL13" s="41"/>
    </row>
    <row r="14" spans="1:38" x14ac:dyDescent="0.25">
      <c r="A14">
        <v>12</v>
      </c>
      <c r="B14" t="s">
        <v>246</v>
      </c>
      <c r="C14" t="s">
        <v>260</v>
      </c>
      <c r="D14" s="40" t="s">
        <v>473</v>
      </c>
      <c r="E14" s="41"/>
      <c r="F14" s="41"/>
      <c r="G14" s="41">
        <v>1</v>
      </c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>
        <v>1</v>
      </c>
      <c r="AJ14" s="41"/>
      <c r="AK14" s="41"/>
      <c r="AL14" s="41"/>
    </row>
    <row r="15" spans="1:38" x14ac:dyDescent="0.25">
      <c r="A15">
        <v>13</v>
      </c>
      <c r="B15" t="s">
        <v>246</v>
      </c>
      <c r="C15" t="s">
        <v>261</v>
      </c>
      <c r="D15" s="40" t="s">
        <v>474</v>
      </c>
      <c r="E15" s="41"/>
      <c r="F15" s="41">
        <v>1</v>
      </c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>
        <v>1</v>
      </c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</row>
    <row r="16" spans="1:38" x14ac:dyDescent="0.25">
      <c r="A16">
        <v>14</v>
      </c>
      <c r="B16" t="s">
        <v>246</v>
      </c>
      <c r="C16" t="s">
        <v>262</v>
      </c>
      <c r="D16" s="40" t="s">
        <v>475</v>
      </c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>
        <v>0.98</v>
      </c>
    </row>
    <row r="17" spans="1:38" x14ac:dyDescent="0.25">
      <c r="A17">
        <v>15</v>
      </c>
      <c r="B17" t="s">
        <v>246</v>
      </c>
      <c r="C17" t="s">
        <v>263</v>
      </c>
      <c r="D17" s="40" t="s">
        <v>476</v>
      </c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>
        <v>0.93</v>
      </c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</row>
    <row r="18" spans="1:38" x14ac:dyDescent="0.25">
      <c r="A18">
        <v>16</v>
      </c>
      <c r="B18" t="s">
        <v>246</v>
      </c>
      <c r="C18" t="s">
        <v>264</v>
      </c>
      <c r="D18" s="40" t="s">
        <v>477</v>
      </c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>
        <v>0.93</v>
      </c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</row>
    <row r="19" spans="1:38" x14ac:dyDescent="0.25">
      <c r="A19">
        <v>17</v>
      </c>
      <c r="B19" t="s">
        <v>246</v>
      </c>
      <c r="C19" t="s">
        <v>265</v>
      </c>
      <c r="D19" s="40" t="s">
        <v>478</v>
      </c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>
        <v>0.87</v>
      </c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</row>
    <row r="20" spans="1:38" x14ac:dyDescent="0.25">
      <c r="A20">
        <v>18</v>
      </c>
      <c r="B20" t="s">
        <v>246</v>
      </c>
      <c r="C20" t="s">
        <v>266</v>
      </c>
      <c r="D20" s="40" t="s">
        <v>479</v>
      </c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>
        <v>0.98</v>
      </c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</row>
    <row r="21" spans="1:38" x14ac:dyDescent="0.25">
      <c r="A21">
        <v>19</v>
      </c>
      <c r="B21" t="s">
        <v>246</v>
      </c>
      <c r="C21" s="32" t="s">
        <v>278</v>
      </c>
      <c r="D21" s="44" t="s">
        <v>480</v>
      </c>
      <c r="E21" s="41"/>
      <c r="F21" s="41"/>
      <c r="G21" s="41"/>
      <c r="H21" s="41">
        <v>1</v>
      </c>
      <c r="I21" s="41">
        <v>0.8</v>
      </c>
      <c r="J21" s="41">
        <v>1</v>
      </c>
      <c r="K21" s="41"/>
      <c r="L21" s="41">
        <v>1</v>
      </c>
      <c r="M21" s="41">
        <v>1</v>
      </c>
      <c r="N21" s="41">
        <v>1</v>
      </c>
      <c r="O21" s="41"/>
      <c r="P21" s="41"/>
      <c r="Q21" s="41"/>
      <c r="R21" s="41"/>
      <c r="S21" s="41"/>
      <c r="T21" s="41">
        <v>1</v>
      </c>
      <c r="U21" s="41"/>
      <c r="V21" s="41">
        <v>1</v>
      </c>
      <c r="W21" s="41"/>
      <c r="X21" s="41"/>
      <c r="Y21" s="41"/>
      <c r="Z21" s="41"/>
      <c r="AA21" s="41">
        <v>1</v>
      </c>
      <c r="AB21" s="41">
        <v>1</v>
      </c>
      <c r="AC21" s="41">
        <v>0.7</v>
      </c>
      <c r="AD21" s="41"/>
      <c r="AE21" s="41">
        <v>1</v>
      </c>
      <c r="AF21" s="41">
        <v>1</v>
      </c>
      <c r="AG21" s="41">
        <v>0.9</v>
      </c>
      <c r="AH21" s="41"/>
      <c r="AI21" s="41"/>
      <c r="AJ21" s="41"/>
      <c r="AK21" s="41"/>
      <c r="AL21" s="41"/>
    </row>
    <row r="22" spans="1:38" x14ac:dyDescent="0.25">
      <c r="A22">
        <v>20</v>
      </c>
      <c r="B22" t="s">
        <v>246</v>
      </c>
      <c r="C22" s="32" t="s">
        <v>279</v>
      </c>
      <c r="D22" s="44" t="s">
        <v>481</v>
      </c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>
        <v>0.8</v>
      </c>
      <c r="T22" s="41">
        <v>1</v>
      </c>
      <c r="U22" s="41">
        <v>0.89</v>
      </c>
      <c r="V22" s="41">
        <v>1</v>
      </c>
      <c r="W22" s="41">
        <v>0.8</v>
      </c>
      <c r="X22" s="41">
        <v>1</v>
      </c>
      <c r="Y22" s="41"/>
      <c r="Z22" s="41">
        <v>0.7</v>
      </c>
      <c r="AA22" s="41">
        <v>1</v>
      </c>
      <c r="AB22" s="41">
        <v>1</v>
      </c>
      <c r="AC22" s="41"/>
      <c r="AD22" s="41">
        <v>1</v>
      </c>
      <c r="AE22" s="41"/>
      <c r="AF22" s="41">
        <v>1</v>
      </c>
      <c r="AG22" s="41">
        <v>0.9</v>
      </c>
      <c r="AH22" s="41">
        <v>1</v>
      </c>
      <c r="AI22" s="41"/>
      <c r="AJ22" s="41"/>
      <c r="AK22" s="41"/>
      <c r="AL22" s="41"/>
    </row>
    <row r="23" spans="1:38" x14ac:dyDescent="0.25">
      <c r="A23">
        <v>21</v>
      </c>
      <c r="B23" t="s">
        <v>246</v>
      </c>
      <c r="C23" t="s">
        <v>267</v>
      </c>
      <c r="D23" s="40" t="s">
        <v>482</v>
      </c>
      <c r="E23" s="41"/>
      <c r="F23" s="41"/>
      <c r="G23" s="41"/>
      <c r="H23" s="41"/>
      <c r="I23" s="41"/>
      <c r="J23" s="41">
        <v>1</v>
      </c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</row>
    <row r="24" spans="1:38" x14ac:dyDescent="0.25">
      <c r="A24">
        <v>22</v>
      </c>
      <c r="B24" t="s">
        <v>246</v>
      </c>
      <c r="C24" t="s">
        <v>268</v>
      </c>
      <c r="D24" s="40" t="s">
        <v>483</v>
      </c>
      <c r="E24" s="41"/>
      <c r="F24" s="41"/>
      <c r="G24" s="41"/>
      <c r="H24" s="41"/>
      <c r="I24" s="41"/>
      <c r="J24" s="41"/>
      <c r="K24" s="41"/>
      <c r="L24" s="41"/>
      <c r="M24" s="41">
        <v>0.96</v>
      </c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</row>
    <row r="25" spans="1:38" x14ac:dyDescent="0.25">
      <c r="A25">
        <v>23</v>
      </c>
      <c r="B25" t="s">
        <v>246</v>
      </c>
      <c r="C25" t="s">
        <v>269</v>
      </c>
      <c r="D25" s="40" t="s">
        <v>484</v>
      </c>
      <c r="E25" s="41"/>
      <c r="F25" s="41"/>
      <c r="G25" s="41"/>
      <c r="H25" s="41"/>
      <c r="I25" s="41"/>
      <c r="J25" s="41"/>
      <c r="K25" s="41"/>
      <c r="L25" s="41"/>
      <c r="M25" s="41">
        <v>0.96</v>
      </c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</row>
    <row r="26" spans="1:38" x14ac:dyDescent="0.25">
      <c r="A26">
        <v>24</v>
      </c>
      <c r="B26" t="s">
        <v>246</v>
      </c>
      <c r="C26" t="s">
        <v>270</v>
      </c>
      <c r="D26" s="40" t="s">
        <v>485</v>
      </c>
      <c r="E26" s="41"/>
      <c r="F26" s="41"/>
      <c r="G26" s="41"/>
      <c r="H26" s="41"/>
      <c r="I26" s="41"/>
      <c r="J26" s="41"/>
      <c r="K26" s="41"/>
      <c r="L26" s="41"/>
      <c r="M26" s="41">
        <v>0.96</v>
      </c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</row>
    <row r="27" spans="1:38" x14ac:dyDescent="0.25">
      <c r="A27">
        <v>25</v>
      </c>
      <c r="B27" t="s">
        <v>246</v>
      </c>
      <c r="C27" t="s">
        <v>271</v>
      </c>
      <c r="D27" s="40" t="s">
        <v>486</v>
      </c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>
        <v>1</v>
      </c>
      <c r="AK27" s="41">
        <v>1</v>
      </c>
      <c r="AL27" s="41">
        <v>1</v>
      </c>
    </row>
    <row r="28" spans="1:38" x14ac:dyDescent="0.25">
      <c r="A28">
        <v>26</v>
      </c>
      <c r="B28" t="s">
        <v>246</v>
      </c>
      <c r="C28" t="s">
        <v>249</v>
      </c>
      <c r="D28" s="40" t="s">
        <v>487</v>
      </c>
      <c r="E28" s="41"/>
      <c r="F28" s="41"/>
      <c r="G28" s="41"/>
      <c r="H28" s="41"/>
      <c r="I28" s="41"/>
      <c r="J28" s="41">
        <v>1</v>
      </c>
      <c r="K28" s="41"/>
      <c r="L28" s="41">
        <v>0.95</v>
      </c>
      <c r="M28" s="41"/>
      <c r="N28" s="41">
        <v>1</v>
      </c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</row>
    <row r="29" spans="1:38" x14ac:dyDescent="0.25">
      <c r="A29">
        <v>27</v>
      </c>
      <c r="B29" t="s">
        <v>246</v>
      </c>
      <c r="C29" t="s">
        <v>272</v>
      </c>
      <c r="D29" s="40" t="s">
        <v>486</v>
      </c>
      <c r="E29" s="41"/>
      <c r="F29" s="41"/>
      <c r="G29" s="41"/>
      <c r="H29" s="41"/>
      <c r="I29" s="41"/>
      <c r="J29" s="41"/>
      <c r="K29" s="41"/>
      <c r="L29" s="41"/>
      <c r="M29" s="41"/>
      <c r="N29" s="41">
        <v>1</v>
      </c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</row>
    <row r="30" spans="1:38" x14ac:dyDescent="0.25">
      <c r="A30">
        <v>28</v>
      </c>
      <c r="B30" t="s">
        <v>246</v>
      </c>
      <c r="C30" t="s">
        <v>273</v>
      </c>
      <c r="D30" s="40" t="s">
        <v>486</v>
      </c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>
        <v>0.94</v>
      </c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</row>
    <row r="31" spans="1:38" x14ac:dyDescent="0.25">
      <c r="A31">
        <v>29</v>
      </c>
      <c r="B31" t="s">
        <v>246</v>
      </c>
      <c r="C31" t="s">
        <v>274</v>
      </c>
      <c r="D31" s="40" t="s">
        <v>486</v>
      </c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>
        <v>1</v>
      </c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</row>
    <row r="32" spans="1:38" x14ac:dyDescent="0.25">
      <c r="A32">
        <v>30</v>
      </c>
      <c r="B32" t="s">
        <v>246</v>
      </c>
      <c r="C32" t="s">
        <v>250</v>
      </c>
      <c r="D32" s="40" t="s">
        <v>488</v>
      </c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>
        <v>1</v>
      </c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</row>
    <row r="33" spans="1:38" x14ac:dyDescent="0.25">
      <c r="A33">
        <v>31</v>
      </c>
      <c r="B33" t="s">
        <v>246</v>
      </c>
      <c r="C33" t="s">
        <v>275</v>
      </c>
      <c r="D33" s="40" t="s">
        <v>486</v>
      </c>
      <c r="E33" s="41"/>
      <c r="F33" s="41"/>
      <c r="G33" s="41"/>
      <c r="H33" s="41">
        <v>1</v>
      </c>
      <c r="I33" s="41">
        <v>1</v>
      </c>
      <c r="J33" s="41">
        <v>1</v>
      </c>
      <c r="K33" s="41"/>
      <c r="L33" s="41">
        <v>1</v>
      </c>
      <c r="M33" s="41">
        <v>1</v>
      </c>
      <c r="N33" s="41">
        <v>1</v>
      </c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</row>
    <row r="34" spans="1:38" x14ac:dyDescent="0.25">
      <c r="A34">
        <v>32</v>
      </c>
      <c r="B34" t="s">
        <v>246</v>
      </c>
      <c r="C34" t="s">
        <v>276</v>
      </c>
      <c r="D34" s="40" t="s">
        <v>486</v>
      </c>
      <c r="E34" s="41"/>
      <c r="F34" s="41"/>
      <c r="G34" s="41"/>
      <c r="H34" s="41">
        <v>1</v>
      </c>
      <c r="I34" s="41">
        <v>1</v>
      </c>
      <c r="J34" s="41">
        <v>1</v>
      </c>
      <c r="K34" s="41"/>
      <c r="L34" s="41">
        <v>1</v>
      </c>
      <c r="M34" s="41">
        <v>1</v>
      </c>
      <c r="N34" s="41">
        <v>1</v>
      </c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</row>
    <row r="35" spans="1:38" x14ac:dyDescent="0.25">
      <c r="A35">
        <v>33</v>
      </c>
      <c r="B35" t="s">
        <v>247</v>
      </c>
      <c r="C35" s="32" t="s">
        <v>452</v>
      </c>
      <c r="D35" s="44" t="s">
        <v>489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>
        <v>1</v>
      </c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</row>
    <row r="36" spans="1:38" x14ac:dyDescent="0.25">
      <c r="A36">
        <v>34</v>
      </c>
      <c r="B36" t="s">
        <v>247</v>
      </c>
      <c r="C36" s="32" t="s">
        <v>453</v>
      </c>
      <c r="D36" s="44" t="s">
        <v>490</v>
      </c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>
        <v>1</v>
      </c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</row>
    <row r="37" spans="1:38" x14ac:dyDescent="0.25">
      <c r="A37">
        <v>35</v>
      </c>
      <c r="B37" t="s">
        <v>247</v>
      </c>
      <c r="C37" s="32" t="s">
        <v>280</v>
      </c>
      <c r="D37" s="44" t="s">
        <v>491</v>
      </c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>
        <v>1</v>
      </c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</row>
    <row r="38" spans="1:38" x14ac:dyDescent="0.25">
      <c r="A38">
        <v>36</v>
      </c>
      <c r="B38" t="s">
        <v>247</v>
      </c>
      <c r="C38" s="32" t="s">
        <v>281</v>
      </c>
      <c r="D38" s="44" t="s">
        <v>492</v>
      </c>
      <c r="E38" s="41"/>
      <c r="F38" s="41"/>
      <c r="G38" s="41"/>
      <c r="H38" s="41"/>
      <c r="I38" s="41"/>
      <c r="J38" s="41"/>
      <c r="K38" s="41"/>
      <c r="L38" s="41"/>
      <c r="M38" s="41">
        <v>1</v>
      </c>
      <c r="N38" s="41"/>
      <c r="O38" s="41"/>
      <c r="P38" s="41"/>
      <c r="Q38" s="41"/>
      <c r="R38" s="41">
        <v>0.9</v>
      </c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</row>
    <row r="39" spans="1:38" x14ac:dyDescent="0.25">
      <c r="A39">
        <v>37</v>
      </c>
      <c r="B39" t="s">
        <v>247</v>
      </c>
      <c r="C39" s="32" t="s">
        <v>282</v>
      </c>
      <c r="D39" s="44" t="s">
        <v>393</v>
      </c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>
        <v>1</v>
      </c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>
        <v>1</v>
      </c>
      <c r="AJ39" s="41"/>
      <c r="AK39" s="41"/>
      <c r="AL39" s="41"/>
    </row>
    <row r="40" spans="1:38" x14ac:dyDescent="0.25">
      <c r="A40">
        <v>38</v>
      </c>
      <c r="B40" t="s">
        <v>247</v>
      </c>
      <c r="C40" s="32" t="s">
        <v>283</v>
      </c>
      <c r="D40" s="44" t="s">
        <v>395</v>
      </c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>
        <v>1</v>
      </c>
      <c r="AJ40" s="41"/>
      <c r="AK40" s="41"/>
      <c r="AL40" s="41"/>
    </row>
    <row r="41" spans="1:38" x14ac:dyDescent="0.25">
      <c r="A41">
        <v>39</v>
      </c>
      <c r="B41" t="s">
        <v>247</v>
      </c>
      <c r="C41" s="32" t="s">
        <v>397</v>
      </c>
      <c r="D41" s="44" t="s">
        <v>493</v>
      </c>
      <c r="E41" s="41"/>
      <c r="F41" s="41"/>
      <c r="G41" s="41">
        <v>1</v>
      </c>
      <c r="H41" s="41"/>
      <c r="I41" s="41"/>
      <c r="J41" s="41"/>
      <c r="K41" s="41"/>
      <c r="L41" s="41"/>
      <c r="M41" s="41"/>
      <c r="N41" s="41"/>
      <c r="O41" s="41"/>
      <c r="P41" s="41">
        <v>1</v>
      </c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</row>
    <row r="42" spans="1:38" x14ac:dyDescent="0.25">
      <c r="A42">
        <v>40</v>
      </c>
      <c r="B42" t="s">
        <v>247</v>
      </c>
      <c r="C42" s="32" t="s">
        <v>284</v>
      </c>
      <c r="D42" s="44" t="s">
        <v>494</v>
      </c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>
        <v>1</v>
      </c>
      <c r="AJ42" s="41"/>
      <c r="AK42" s="41"/>
      <c r="AL42" s="41"/>
    </row>
    <row r="43" spans="1:38" x14ac:dyDescent="0.25">
      <c r="A43">
        <v>41</v>
      </c>
      <c r="B43" t="s">
        <v>247</v>
      </c>
      <c r="C43" s="32" t="s">
        <v>402</v>
      </c>
      <c r="D43" s="44" t="s">
        <v>495</v>
      </c>
      <c r="E43" s="41"/>
      <c r="F43" s="41"/>
      <c r="G43" s="41">
        <v>1</v>
      </c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</row>
    <row r="44" spans="1:38" x14ac:dyDescent="0.25">
      <c r="A44">
        <v>42</v>
      </c>
      <c r="B44" t="s">
        <v>247</v>
      </c>
      <c r="C44" s="32" t="s">
        <v>285</v>
      </c>
      <c r="D44" s="44" t="s">
        <v>496</v>
      </c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>
        <v>1</v>
      </c>
      <c r="AJ44" s="41"/>
      <c r="AK44" s="41"/>
      <c r="AL44" s="41"/>
    </row>
    <row r="45" spans="1:38" x14ac:dyDescent="0.25">
      <c r="A45">
        <v>43</v>
      </c>
      <c r="B45" t="s">
        <v>247</v>
      </c>
      <c r="C45" s="32" t="s">
        <v>286</v>
      </c>
      <c r="D45" s="44" t="s">
        <v>497</v>
      </c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>
        <v>0.98</v>
      </c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</row>
    <row r="46" spans="1:38" x14ac:dyDescent="0.25">
      <c r="A46">
        <v>44</v>
      </c>
      <c r="B46" t="s">
        <v>247</v>
      </c>
      <c r="C46" s="32" t="s">
        <v>454</v>
      </c>
      <c r="D46" s="44" t="s">
        <v>498</v>
      </c>
      <c r="E46" s="41"/>
      <c r="F46" s="41"/>
      <c r="G46" s="41">
        <v>1</v>
      </c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</row>
    <row r="47" spans="1:38" x14ac:dyDescent="0.25">
      <c r="A47">
        <v>45</v>
      </c>
      <c r="B47" t="s">
        <v>247</v>
      </c>
      <c r="C47" s="32" t="s">
        <v>455</v>
      </c>
      <c r="D47" s="44" t="s">
        <v>499</v>
      </c>
      <c r="E47" s="41"/>
      <c r="F47" s="41"/>
      <c r="G47" s="41">
        <v>1</v>
      </c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</row>
    <row r="48" spans="1:38" x14ac:dyDescent="0.25">
      <c r="A48">
        <v>46</v>
      </c>
      <c r="B48" t="s">
        <v>247</v>
      </c>
      <c r="C48" s="32" t="s">
        <v>412</v>
      </c>
      <c r="D48" s="44" t="s">
        <v>500</v>
      </c>
      <c r="E48" s="41"/>
      <c r="F48" s="41"/>
      <c r="G48" s="41">
        <v>1</v>
      </c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</row>
    <row r="49" spans="1:38" x14ac:dyDescent="0.25">
      <c r="A49">
        <v>47</v>
      </c>
      <c r="B49" t="s">
        <v>247</v>
      </c>
      <c r="C49" s="32" t="s">
        <v>287</v>
      </c>
      <c r="D49" s="44" t="s">
        <v>501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>
        <v>1</v>
      </c>
      <c r="AF49" s="41"/>
      <c r="AG49" s="41"/>
      <c r="AH49" s="41"/>
      <c r="AI49" s="41"/>
      <c r="AJ49" s="41"/>
      <c r="AK49" s="41"/>
      <c r="AL49" s="41"/>
    </row>
    <row r="50" spans="1:38" x14ac:dyDescent="0.25">
      <c r="A50">
        <v>48</v>
      </c>
      <c r="B50" t="s">
        <v>247</v>
      </c>
      <c r="C50" s="32" t="s">
        <v>288</v>
      </c>
      <c r="D50" s="44" t="s">
        <v>502</v>
      </c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>
        <v>1</v>
      </c>
      <c r="AI50" s="41"/>
      <c r="AJ50" s="41"/>
      <c r="AK50" s="41"/>
      <c r="AL50" s="41"/>
    </row>
    <row r="51" spans="1:38" x14ac:dyDescent="0.25">
      <c r="A51">
        <v>49</v>
      </c>
      <c r="B51" t="s">
        <v>247</v>
      </c>
      <c r="C51" s="32" t="s">
        <v>289</v>
      </c>
      <c r="D51" s="44" t="s">
        <v>503</v>
      </c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>
        <v>1</v>
      </c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</row>
    <row r="52" spans="1:38" x14ac:dyDescent="0.25">
      <c r="A52">
        <v>50</v>
      </c>
      <c r="B52" t="s">
        <v>247</v>
      </c>
      <c r="C52" s="32" t="s">
        <v>290</v>
      </c>
      <c r="D52" s="44" t="s">
        <v>504</v>
      </c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>
        <v>1</v>
      </c>
      <c r="T52" s="41">
        <v>0.97</v>
      </c>
      <c r="U52" s="41"/>
      <c r="V52" s="41"/>
      <c r="W52" s="41"/>
      <c r="X52" s="41">
        <v>1</v>
      </c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</row>
    <row r="53" spans="1:38" x14ac:dyDescent="0.25">
      <c r="A53">
        <v>51</v>
      </c>
      <c r="B53" t="s">
        <v>247</v>
      </c>
      <c r="C53" s="32" t="s">
        <v>291</v>
      </c>
      <c r="D53" s="44" t="s">
        <v>505</v>
      </c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>
        <v>1</v>
      </c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</row>
    <row r="54" spans="1:38" x14ac:dyDescent="0.25">
      <c r="A54">
        <v>52</v>
      </c>
      <c r="B54" t="s">
        <v>247</v>
      </c>
      <c r="C54" s="32" t="s">
        <v>292</v>
      </c>
      <c r="D54" s="44" t="s">
        <v>506</v>
      </c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>
        <v>1</v>
      </c>
      <c r="T54" s="41">
        <v>1</v>
      </c>
      <c r="U54" s="41"/>
      <c r="V54" s="41"/>
      <c r="W54" s="41">
        <v>1</v>
      </c>
      <c r="X54" s="41">
        <v>1</v>
      </c>
      <c r="Y54" s="41">
        <v>1</v>
      </c>
      <c r="Z54" s="41">
        <v>0.63</v>
      </c>
      <c r="AA54" s="41">
        <v>1</v>
      </c>
      <c r="AB54" s="41">
        <v>1</v>
      </c>
      <c r="AC54" s="41">
        <v>1</v>
      </c>
      <c r="AD54" s="41">
        <v>1</v>
      </c>
      <c r="AE54" s="41"/>
      <c r="AF54" s="41"/>
      <c r="AG54" s="41"/>
      <c r="AH54" s="41">
        <v>1</v>
      </c>
      <c r="AI54" s="41"/>
      <c r="AJ54" s="41"/>
      <c r="AK54" s="41"/>
      <c r="AL54" s="41"/>
    </row>
    <row r="55" spans="1:38" ht="14.25" customHeight="1" x14ac:dyDescent="0.25">
      <c r="A55">
        <v>53</v>
      </c>
      <c r="B55" t="s">
        <v>247</v>
      </c>
      <c r="C55" s="32" t="s">
        <v>293</v>
      </c>
      <c r="D55" s="44" t="s">
        <v>507</v>
      </c>
      <c r="E55" s="41"/>
      <c r="F55" s="41"/>
      <c r="G55" s="41"/>
      <c r="H55" s="41"/>
      <c r="I55" s="41"/>
      <c r="J55" s="41"/>
      <c r="K55" s="41"/>
      <c r="L55" s="41"/>
      <c r="M55" s="41">
        <v>0.95</v>
      </c>
      <c r="N55" s="41"/>
      <c r="O55" s="41"/>
      <c r="P55" s="41"/>
      <c r="Q55" s="41"/>
      <c r="R55" s="41">
        <v>1</v>
      </c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</row>
    <row r="56" spans="1:38" x14ac:dyDescent="0.25">
      <c r="A56">
        <v>54</v>
      </c>
      <c r="B56" t="s">
        <v>247</v>
      </c>
      <c r="C56" s="32" t="s">
        <v>294</v>
      </c>
      <c r="D56" s="44" t="s">
        <v>508</v>
      </c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>
        <v>1</v>
      </c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</row>
    <row r="57" spans="1:38" x14ac:dyDescent="0.25">
      <c r="A57">
        <v>55</v>
      </c>
      <c r="B57" t="s">
        <v>247</v>
      </c>
      <c r="C57" s="32" t="s">
        <v>295</v>
      </c>
      <c r="D57" s="44" t="s">
        <v>509</v>
      </c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>
        <v>1</v>
      </c>
      <c r="AJ57" s="41"/>
      <c r="AK57" s="41"/>
      <c r="AL57" s="41"/>
    </row>
    <row r="58" spans="1:38" x14ac:dyDescent="0.25">
      <c r="A58">
        <v>56</v>
      </c>
      <c r="B58" t="s">
        <v>247</v>
      </c>
      <c r="C58" s="32" t="s">
        <v>296</v>
      </c>
      <c r="D58" s="44" t="s">
        <v>510</v>
      </c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>
        <v>1</v>
      </c>
      <c r="AJ58" s="41"/>
      <c r="AK58" s="41"/>
      <c r="AL58" s="41"/>
    </row>
    <row r="59" spans="1:38" x14ac:dyDescent="0.25">
      <c r="A59">
        <v>57</v>
      </c>
      <c r="B59" t="s">
        <v>247</v>
      </c>
      <c r="C59" s="32" t="s">
        <v>432</v>
      </c>
      <c r="D59" s="44" t="s">
        <v>511</v>
      </c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>
        <v>0.91</v>
      </c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</row>
    <row r="60" spans="1:38" x14ac:dyDescent="0.25">
      <c r="A60">
        <v>58</v>
      </c>
      <c r="B60" t="s">
        <v>247</v>
      </c>
      <c r="C60" s="32" t="s">
        <v>457</v>
      </c>
      <c r="D60" s="44" t="s">
        <v>512</v>
      </c>
      <c r="E60" s="41"/>
      <c r="F60" s="41"/>
      <c r="G60" s="41">
        <v>1</v>
      </c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</row>
    <row r="61" spans="1:38" x14ac:dyDescent="0.25">
      <c r="A61">
        <v>59</v>
      </c>
      <c r="B61" t="s">
        <v>247</v>
      </c>
      <c r="C61" s="32" t="s">
        <v>402</v>
      </c>
      <c r="D61" s="44" t="s">
        <v>513</v>
      </c>
      <c r="E61" s="41"/>
      <c r="F61" s="41"/>
      <c r="G61" s="41">
        <v>1</v>
      </c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</row>
    <row r="62" spans="1:38" x14ac:dyDescent="0.25">
      <c r="A62">
        <v>60</v>
      </c>
      <c r="B62" t="s">
        <v>247</v>
      </c>
      <c r="C62" s="32" t="s">
        <v>458</v>
      </c>
      <c r="D62" s="44" t="s">
        <v>514</v>
      </c>
      <c r="E62" s="41"/>
      <c r="F62" s="41"/>
      <c r="G62" s="41">
        <v>1</v>
      </c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</row>
    <row r="63" spans="1:38" x14ac:dyDescent="0.25">
      <c r="A63">
        <v>61</v>
      </c>
      <c r="B63" t="s">
        <v>247</v>
      </c>
      <c r="C63" s="32" t="s">
        <v>459</v>
      </c>
      <c r="D63" s="44" t="s">
        <v>515</v>
      </c>
      <c r="E63" s="41"/>
      <c r="F63" s="41"/>
      <c r="G63" s="41">
        <v>1</v>
      </c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</row>
    <row r="64" spans="1:38" x14ac:dyDescent="0.25">
      <c r="A64">
        <v>62</v>
      </c>
      <c r="B64" t="s">
        <v>247</v>
      </c>
      <c r="C64" s="32" t="s">
        <v>460</v>
      </c>
      <c r="D64" s="44" t="s">
        <v>516</v>
      </c>
      <c r="E64" s="41"/>
      <c r="F64" s="41"/>
      <c r="G64" s="41">
        <v>1</v>
      </c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</row>
    <row r="65" spans="1:38" x14ac:dyDescent="0.25">
      <c r="A65">
        <v>63</v>
      </c>
      <c r="B65" t="s">
        <v>247</v>
      </c>
      <c r="C65" s="32" t="s">
        <v>461</v>
      </c>
      <c r="D65" s="44" t="s">
        <v>517</v>
      </c>
      <c r="E65" s="41"/>
      <c r="F65" s="41"/>
      <c r="G65" s="41">
        <v>1</v>
      </c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</row>
    <row r="66" spans="1:38" x14ac:dyDescent="0.25">
      <c r="A66">
        <v>64</v>
      </c>
      <c r="B66" t="s">
        <v>247</v>
      </c>
      <c r="C66" s="32" t="s">
        <v>456</v>
      </c>
      <c r="D66" s="44" t="s">
        <v>518</v>
      </c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>
        <v>1</v>
      </c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</row>
    <row r="67" spans="1:38" x14ac:dyDescent="0.25">
      <c r="A67">
        <v>65</v>
      </c>
      <c r="B67" t="s">
        <v>247</v>
      </c>
      <c r="C67" s="31" t="s">
        <v>251</v>
      </c>
      <c r="D67" s="45" t="s">
        <v>519</v>
      </c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>
        <v>1</v>
      </c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</row>
    <row r="68" spans="1:38" x14ac:dyDescent="0.25">
      <c r="A68">
        <v>66</v>
      </c>
      <c r="B68" t="s">
        <v>247</v>
      </c>
      <c r="C68" s="31" t="s">
        <v>330</v>
      </c>
      <c r="D68" s="45" t="s">
        <v>520</v>
      </c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>
        <v>1</v>
      </c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</row>
    <row r="69" spans="1:38" x14ac:dyDescent="0.25">
      <c r="C69" s="31"/>
      <c r="D69" s="3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</row>
    <row r="70" spans="1:38" x14ac:dyDescent="0.25">
      <c r="C70" t="s">
        <v>327</v>
      </c>
      <c r="E70" s="42">
        <f>COUNTA(E3:E68)</f>
        <v>2</v>
      </c>
      <c r="F70" s="42">
        <f t="shared" ref="F70:AL70" si="0">COUNTA(F3:F68)</f>
        <v>3</v>
      </c>
      <c r="G70" s="42">
        <f t="shared" si="0"/>
        <v>12</v>
      </c>
      <c r="H70" s="42">
        <f t="shared" si="0"/>
        <v>5</v>
      </c>
      <c r="I70" s="42">
        <f t="shared" si="0"/>
        <v>5</v>
      </c>
      <c r="J70" s="42">
        <f t="shared" si="0"/>
        <v>9</v>
      </c>
      <c r="K70" s="42">
        <f t="shared" si="0"/>
        <v>3</v>
      </c>
      <c r="L70" s="42">
        <f t="shared" si="0"/>
        <v>6</v>
      </c>
      <c r="M70" s="42">
        <f t="shared" si="0"/>
        <v>11</v>
      </c>
      <c r="N70" s="42">
        <f t="shared" si="0"/>
        <v>9</v>
      </c>
      <c r="O70" s="42">
        <f t="shared" si="0"/>
        <v>5</v>
      </c>
      <c r="P70" s="42">
        <f t="shared" si="0"/>
        <v>5</v>
      </c>
      <c r="Q70" s="42">
        <f t="shared" si="0"/>
        <v>6</v>
      </c>
      <c r="R70" s="42">
        <f t="shared" si="0"/>
        <v>3</v>
      </c>
      <c r="S70" s="42">
        <f t="shared" si="0"/>
        <v>6</v>
      </c>
      <c r="T70" s="42">
        <f t="shared" si="0"/>
        <v>7</v>
      </c>
      <c r="U70" s="42">
        <f t="shared" si="0"/>
        <v>2</v>
      </c>
      <c r="V70" s="42">
        <f t="shared" si="0"/>
        <v>5</v>
      </c>
      <c r="W70" s="42">
        <f t="shared" si="0"/>
        <v>6</v>
      </c>
      <c r="X70" s="42">
        <f t="shared" si="0"/>
        <v>8</v>
      </c>
      <c r="Y70" s="42">
        <f t="shared" si="0"/>
        <v>6</v>
      </c>
      <c r="Z70" s="42">
        <f t="shared" si="0"/>
        <v>3</v>
      </c>
      <c r="AA70" s="42">
        <f t="shared" si="0"/>
        <v>6</v>
      </c>
      <c r="AB70" s="42">
        <f t="shared" si="0"/>
        <v>4</v>
      </c>
      <c r="AC70" s="42">
        <f t="shared" si="0"/>
        <v>5</v>
      </c>
      <c r="AD70" s="42">
        <f t="shared" si="0"/>
        <v>5</v>
      </c>
      <c r="AE70" s="42">
        <f t="shared" si="0"/>
        <v>5</v>
      </c>
      <c r="AF70" s="42">
        <f t="shared" si="0"/>
        <v>5</v>
      </c>
      <c r="AG70" s="42">
        <f t="shared" si="0"/>
        <v>5</v>
      </c>
      <c r="AH70" s="42">
        <f t="shared" si="0"/>
        <v>4</v>
      </c>
      <c r="AI70" s="42">
        <f t="shared" si="0"/>
        <v>9</v>
      </c>
      <c r="AJ70" s="42">
        <f t="shared" si="0"/>
        <v>1</v>
      </c>
      <c r="AK70" s="42">
        <f t="shared" si="0"/>
        <v>1</v>
      </c>
      <c r="AL70" s="42">
        <f t="shared" si="0"/>
        <v>2</v>
      </c>
    </row>
    <row r="71" spans="1:38" x14ac:dyDescent="0.25">
      <c r="C71" t="s">
        <v>328</v>
      </c>
      <c r="E71">
        <v>2</v>
      </c>
      <c r="F71">
        <v>3</v>
      </c>
      <c r="G71">
        <v>12</v>
      </c>
      <c r="H71">
        <v>5</v>
      </c>
      <c r="I71">
        <v>5</v>
      </c>
      <c r="J71">
        <v>9</v>
      </c>
      <c r="K71">
        <v>3</v>
      </c>
      <c r="L71">
        <v>6</v>
      </c>
      <c r="M71">
        <v>11</v>
      </c>
      <c r="N71">
        <v>9</v>
      </c>
      <c r="O71">
        <v>6</v>
      </c>
      <c r="P71">
        <v>5</v>
      </c>
      <c r="Q71">
        <v>6</v>
      </c>
      <c r="R71">
        <v>3</v>
      </c>
      <c r="S71">
        <v>7</v>
      </c>
      <c r="T71">
        <v>8</v>
      </c>
      <c r="U71">
        <v>2</v>
      </c>
      <c r="V71">
        <v>6</v>
      </c>
      <c r="W71">
        <v>6</v>
      </c>
      <c r="X71">
        <v>8</v>
      </c>
      <c r="Y71">
        <v>6</v>
      </c>
      <c r="Z71">
        <v>3</v>
      </c>
      <c r="AA71">
        <v>7</v>
      </c>
      <c r="AB71">
        <v>4</v>
      </c>
      <c r="AC71">
        <v>5</v>
      </c>
      <c r="AD71">
        <v>5</v>
      </c>
      <c r="AE71">
        <v>6</v>
      </c>
      <c r="AF71">
        <v>5</v>
      </c>
      <c r="AG71">
        <v>5</v>
      </c>
      <c r="AH71">
        <v>4</v>
      </c>
      <c r="AI71">
        <v>9</v>
      </c>
      <c r="AJ71">
        <v>2</v>
      </c>
      <c r="AK71">
        <v>2</v>
      </c>
      <c r="AL71">
        <v>3</v>
      </c>
    </row>
    <row r="72" spans="1:38" x14ac:dyDescent="0.25">
      <c r="S72" s="32"/>
      <c r="T72" t="s">
        <v>329</v>
      </c>
      <c r="V72" t="s">
        <v>329</v>
      </c>
      <c r="Z72" s="32"/>
      <c r="AA72" t="s">
        <v>329</v>
      </c>
      <c r="AB72" s="32"/>
      <c r="AE72" t="s">
        <v>329</v>
      </c>
      <c r="AF72" s="32"/>
      <c r="AJ72" t="s">
        <v>329</v>
      </c>
      <c r="AK72" t="s">
        <v>329</v>
      </c>
      <c r="AL72" t="s">
        <v>329</v>
      </c>
    </row>
    <row r="73" spans="1:38" x14ac:dyDescent="0.25">
      <c r="S73" s="32"/>
      <c r="AF73" s="32"/>
    </row>
  </sheetData>
  <autoFilter ref="A2:AL68"/>
  <conditionalFormatting sqref="F3:N69 Y3:AL69 P3:V69">
    <cfRule type="cellIs" dxfId="16" priority="17" operator="greaterThan">
      <formula>0</formula>
    </cfRule>
  </conditionalFormatting>
  <conditionalFormatting sqref="F71:N71 AL71 Y71:AJ71 P71:V71">
    <cfRule type="expression" dxfId="15" priority="15">
      <formula>F$70=F$71</formula>
    </cfRule>
    <cfRule type="expression" dxfId="14" priority="16">
      <formula>F$70&lt;&gt;F$71</formula>
    </cfRule>
  </conditionalFormatting>
  <conditionalFormatting sqref="AK71">
    <cfRule type="expression" dxfId="13" priority="13">
      <formula>AK$70=AK$71</formula>
    </cfRule>
    <cfRule type="expression" dxfId="12" priority="14">
      <formula>AK$70&lt;&gt;AK$71</formula>
    </cfRule>
  </conditionalFormatting>
  <conditionalFormatting sqref="E3:E69">
    <cfRule type="cellIs" dxfId="11" priority="12" operator="greaterThan">
      <formula>0</formula>
    </cfRule>
  </conditionalFormatting>
  <conditionalFormatting sqref="E71">
    <cfRule type="expression" dxfId="10" priority="10">
      <formula>E$70=E$71</formula>
    </cfRule>
    <cfRule type="expression" dxfId="9" priority="11">
      <formula>E$70&lt;&gt;E$71</formula>
    </cfRule>
  </conditionalFormatting>
  <conditionalFormatting sqref="X3:X69">
    <cfRule type="cellIs" dxfId="8" priority="9" operator="greaterThan">
      <formula>0</formula>
    </cfRule>
  </conditionalFormatting>
  <conditionalFormatting sqref="X71">
    <cfRule type="expression" dxfId="7" priority="7">
      <formula>X$70=X$71</formula>
    </cfRule>
    <cfRule type="expression" dxfId="6" priority="8">
      <formula>X$70&lt;&gt;X$71</formula>
    </cfRule>
  </conditionalFormatting>
  <conditionalFormatting sqref="O3:O69">
    <cfRule type="cellIs" dxfId="5" priority="6" operator="greaterThan">
      <formula>0</formula>
    </cfRule>
  </conditionalFormatting>
  <conditionalFormatting sqref="O71">
    <cfRule type="expression" dxfId="4" priority="4">
      <formula>O$70=O$71</formula>
    </cfRule>
    <cfRule type="expression" dxfId="3" priority="5">
      <formula>O$70&lt;&gt;O$71</formula>
    </cfRule>
  </conditionalFormatting>
  <conditionalFormatting sqref="W3:W69">
    <cfRule type="cellIs" dxfId="2" priority="3" operator="greaterThan">
      <formula>0</formula>
    </cfRule>
  </conditionalFormatting>
  <conditionalFormatting sqref="W71">
    <cfRule type="expression" dxfId="1" priority="1">
      <formula>W$70=W$71</formula>
    </cfRule>
    <cfRule type="expression" dxfId="0" priority="2">
      <formula>W$70&lt;&gt;W$71</formula>
    </cfRule>
  </conditionalFormatting>
  <dataValidations count="2">
    <dataValidation allowBlank="1" showInputMessage="1" showErrorMessage="1" prompt="9 услуг_x000a_2 работы" sqref="M71"/>
    <dataValidation allowBlank="1" showInputMessage="1" showErrorMessage="1" prompt="4 услуги_x000a_2 работы" sqref="Q71"/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1"/>
  <sheetViews>
    <sheetView topLeftCell="A34" zoomScale="70" zoomScaleNormal="70" workbookViewId="0">
      <selection activeCell="G1" sqref="G1"/>
    </sheetView>
  </sheetViews>
  <sheetFormatPr defaultRowHeight="15" x14ac:dyDescent="0.25"/>
  <cols>
    <col min="1" max="1" width="22.85546875" style="40" customWidth="1"/>
    <col min="2" max="2" width="19.140625" style="40" customWidth="1"/>
    <col min="3" max="5" width="4.7109375" style="40" customWidth="1"/>
    <col min="6" max="6" width="23.140625" style="40" customWidth="1"/>
    <col min="7" max="7" width="4.7109375" style="40" customWidth="1"/>
    <col min="8" max="8" width="4.7109375" customWidth="1"/>
    <col min="9" max="9" width="19.140625" bestFit="1" customWidth="1"/>
    <col min="10" max="10" width="15.85546875" bestFit="1" customWidth="1"/>
    <col min="11" max="11" width="8.140625" customWidth="1"/>
    <col min="12" max="12" width="37.28515625" customWidth="1"/>
    <col min="13" max="13" width="17.7109375" bestFit="1" customWidth="1"/>
  </cols>
  <sheetData>
    <row r="1" spans="1:13" x14ac:dyDescent="0.25">
      <c r="A1" s="40" t="s">
        <v>206</v>
      </c>
      <c r="B1" s="49" t="s">
        <v>521</v>
      </c>
      <c r="C1" s="40">
        <v>5</v>
      </c>
      <c r="D1" s="40" t="str">
        <f>VLOOKUP(A1,$F$1:$F$140,1,FALSE)</f>
        <v>Государственное казенное образовательное учреждение Мурманской области Вечерняя (сменная) общеобразовательная школа № 18</v>
      </c>
      <c r="E1" s="40" t="s">
        <v>527</v>
      </c>
      <c r="F1" s="40" t="s">
        <v>187</v>
      </c>
      <c r="G1" s="50" t="str">
        <f>VLOOKUP(F1,$A$1:$B$34,2,FALSE)</f>
        <v>гапоу_ктк</v>
      </c>
      <c r="J1">
        <v>1</v>
      </c>
      <c r="K1">
        <v>2</v>
      </c>
      <c r="L1">
        <v>3</v>
      </c>
      <c r="M1">
        <v>4</v>
      </c>
    </row>
    <row r="2" spans="1:13" x14ac:dyDescent="0.25">
      <c r="A2" s="40" t="s">
        <v>180</v>
      </c>
      <c r="B2" s="49" t="s">
        <v>297</v>
      </c>
      <c r="C2" s="40">
        <v>6</v>
      </c>
      <c r="D2" s="40" t="str">
        <f t="shared" ref="D2:D34" si="0">VLOOKUP(A2,$F$1:$F$140,1,FALSE)</f>
        <v>Государственное областное бюджетное оздоровительное образовательное учреждение санаторного типа для детей, нуждающихся в длительном лечении, Зеленоборская санаторная школа-интернат</v>
      </c>
      <c r="E2" s="40" t="s">
        <v>528</v>
      </c>
      <c r="F2" s="40" t="s">
        <v>185</v>
      </c>
      <c r="G2" s="50" t="str">
        <f t="shared" ref="G2:G34" si="1">VLOOKUP(F2,$A$1:$B$34,2,FALSE)</f>
        <v>гапоу_апк</v>
      </c>
      <c r="I2" t="str">
        <f>J2&amp;"_"&amp;K2</f>
        <v>гапоу_ктк_10</v>
      </c>
      <c r="J2" t="str">
        <f>VLOOKUP(L2,$E$1:$G$34,3,FALSE)</f>
        <v>гапоу_ктк</v>
      </c>
      <c r="K2">
        <v>10</v>
      </c>
      <c r="L2" t="s">
        <v>527</v>
      </c>
      <c r="M2" s="41">
        <v>1</v>
      </c>
    </row>
    <row r="3" spans="1:13" x14ac:dyDescent="0.25">
      <c r="A3" s="40" t="s">
        <v>174</v>
      </c>
      <c r="B3" s="49" t="s">
        <v>525</v>
      </c>
      <c r="C3" s="40">
        <v>7</v>
      </c>
      <c r="D3" s="40" t="str">
        <f t="shared" si="0"/>
        <v>Государственное автономное учреждение дополнительного профессионального образования Мурманской области Институт развития образования</v>
      </c>
      <c r="E3" s="40" t="s">
        <v>529</v>
      </c>
      <c r="F3" s="40" t="s">
        <v>186</v>
      </c>
      <c r="G3" s="50" t="str">
        <f t="shared" si="1"/>
        <v>гапоу_кик</v>
      </c>
      <c r="I3" t="str">
        <f t="shared" ref="I3:I66" si="2">J3&amp;"_"&amp;K3</f>
        <v>гапоу_ктк_9</v>
      </c>
      <c r="J3" t="str">
        <f t="shared" ref="J3:J66" si="3">VLOOKUP(L3,$E$1:$G$34,3,FALSE)</f>
        <v>гапоу_ктк</v>
      </c>
      <c r="K3">
        <v>9</v>
      </c>
      <c r="L3" t="s">
        <v>527</v>
      </c>
      <c r="M3" s="41">
        <v>0.98949579831932777</v>
      </c>
    </row>
    <row r="4" spans="1:13" x14ac:dyDescent="0.25">
      <c r="A4" s="40" t="s">
        <v>182</v>
      </c>
      <c r="B4" s="49" t="s">
        <v>298</v>
      </c>
      <c r="C4" s="40">
        <v>8</v>
      </c>
      <c r="D4" s="40" t="str">
        <f t="shared" si="0"/>
        <v>Государственное областное бюджетное общеобразовательное учреждение Кандалакшская коррекционная школа-интернат</v>
      </c>
      <c r="E4" s="40" t="s">
        <v>530</v>
      </c>
      <c r="F4" s="40" t="s">
        <v>191</v>
      </c>
      <c r="G4" s="50" t="str">
        <f t="shared" si="1"/>
        <v>гапоу_кпк</v>
      </c>
      <c r="I4" t="str">
        <f t="shared" si="2"/>
        <v>гапоу_ктк_11</v>
      </c>
      <c r="J4" t="str">
        <f t="shared" si="3"/>
        <v>гапоу_ктк</v>
      </c>
      <c r="K4">
        <v>11</v>
      </c>
      <c r="L4" t="s">
        <v>527</v>
      </c>
      <c r="M4" s="41">
        <v>1</v>
      </c>
    </row>
    <row r="5" spans="1:13" x14ac:dyDescent="0.25">
      <c r="A5" s="40" t="s">
        <v>184</v>
      </c>
      <c r="B5" s="49" t="s">
        <v>299</v>
      </c>
      <c r="C5" s="40">
        <v>9</v>
      </c>
      <c r="D5" s="40" t="str">
        <f t="shared" si="0"/>
        <v>Государственное областное бюджетное общеобразовательное учреждение «Кильдинская коррекционная школа-интернат»</v>
      </c>
      <c r="E5" s="40" t="s">
        <v>531</v>
      </c>
      <c r="F5" s="40" t="s">
        <v>200</v>
      </c>
      <c r="G5" s="50" t="str">
        <f t="shared" si="1"/>
        <v>гапоу_кмк</v>
      </c>
      <c r="I5" t="str">
        <f t="shared" si="2"/>
        <v>гапоу_ктк_20</v>
      </c>
      <c r="J5" t="str">
        <f t="shared" si="3"/>
        <v>гапоу_ктк</v>
      </c>
      <c r="K5">
        <v>20</v>
      </c>
      <c r="L5" t="s">
        <v>527</v>
      </c>
      <c r="M5" s="41">
        <v>0.875</v>
      </c>
    </row>
    <row r="6" spans="1:13" x14ac:dyDescent="0.25">
      <c r="A6" s="40" t="s">
        <v>178</v>
      </c>
      <c r="B6" s="49" t="s">
        <v>300</v>
      </c>
      <c r="C6" s="40">
        <v>10</v>
      </c>
      <c r="D6" s="40" t="str">
        <f t="shared" si="0"/>
        <v>Государственное областное бюджетное общеобразовательное учреждение Минькинская коррекционная школа-интернат</v>
      </c>
      <c r="E6" s="40" t="s">
        <v>532</v>
      </c>
      <c r="F6" s="40" t="s">
        <v>196</v>
      </c>
      <c r="G6" s="50" t="str">
        <f t="shared" si="1"/>
        <v>гапоу_монпк</v>
      </c>
      <c r="I6" t="str">
        <f t="shared" si="2"/>
        <v>гапоу_апк_10</v>
      </c>
      <c r="J6" t="str">
        <f t="shared" si="3"/>
        <v>гапоу_апк</v>
      </c>
      <c r="K6">
        <v>10</v>
      </c>
      <c r="L6" t="s">
        <v>528</v>
      </c>
      <c r="M6" s="41">
        <v>1</v>
      </c>
    </row>
    <row r="7" spans="1:13" x14ac:dyDescent="0.25">
      <c r="A7" s="40" t="s">
        <v>183</v>
      </c>
      <c r="B7" s="49" t="s">
        <v>301</v>
      </c>
      <c r="C7" s="40">
        <v>11</v>
      </c>
      <c r="D7" s="40" t="str">
        <f t="shared" si="0"/>
        <v>Государственное областное бюджетное общеобразовательное учреждение Мончегорская коррекционная школа</v>
      </c>
      <c r="E7" s="40" t="s">
        <v>533</v>
      </c>
      <c r="F7" s="40" t="s">
        <v>192</v>
      </c>
      <c r="G7" s="50" t="str">
        <f t="shared" si="1"/>
        <v>гапоу_мик</v>
      </c>
      <c r="I7" t="str">
        <f t="shared" si="2"/>
        <v>гапоу_апк_9</v>
      </c>
      <c r="J7" t="str">
        <f t="shared" si="3"/>
        <v>гапоу_апк</v>
      </c>
      <c r="K7">
        <v>9</v>
      </c>
      <c r="L7" t="s">
        <v>528</v>
      </c>
      <c r="M7" s="41">
        <v>0.48809523809523808</v>
      </c>
    </row>
    <row r="8" spans="1:13" x14ac:dyDescent="0.25">
      <c r="A8" s="40" t="s">
        <v>177</v>
      </c>
      <c r="B8" s="49" t="s">
        <v>302</v>
      </c>
      <c r="C8" s="40">
        <v>12</v>
      </c>
      <c r="D8" s="40" t="str">
        <f t="shared" si="0"/>
        <v>Государственное областное бюджетное общеобразовательное учреждение Мурманская коррекционная школа-интернат № 3</v>
      </c>
      <c r="E8" s="40" t="s">
        <v>534</v>
      </c>
      <c r="F8" s="40" t="s">
        <v>193</v>
      </c>
      <c r="G8" s="50" t="str">
        <f t="shared" si="1"/>
        <v>гапоу_мкэиит</v>
      </c>
      <c r="I8" t="str">
        <f t="shared" si="2"/>
        <v>гапоу_апк_11</v>
      </c>
      <c r="J8" t="str">
        <f t="shared" si="3"/>
        <v>гапоу_апк</v>
      </c>
      <c r="K8">
        <v>11</v>
      </c>
      <c r="L8" t="s">
        <v>528</v>
      </c>
      <c r="M8" s="41">
        <v>1</v>
      </c>
    </row>
    <row r="9" spans="1:13" x14ac:dyDescent="0.25">
      <c r="A9" s="40" t="s">
        <v>181</v>
      </c>
      <c r="B9" s="49" t="s">
        <v>325</v>
      </c>
      <c r="C9" s="40">
        <v>13</v>
      </c>
      <c r="D9" s="40" t="str">
        <f t="shared" si="0"/>
        <v>Государственное областное бюджетное общеобразовательное учреждение Мурманская коррекционная школа № 1</v>
      </c>
      <c r="E9" s="40" t="s">
        <v>535</v>
      </c>
      <c r="F9" s="40" t="s">
        <v>199</v>
      </c>
      <c r="G9" s="50" t="str">
        <f t="shared" si="1"/>
        <v>гапоу_ммк</v>
      </c>
      <c r="I9" t="str">
        <f t="shared" si="2"/>
        <v>гапоу_апк_20</v>
      </c>
      <c r="J9" t="str">
        <f t="shared" si="3"/>
        <v>гапоу_апк</v>
      </c>
      <c r="K9">
        <v>20</v>
      </c>
      <c r="L9" t="s">
        <v>528</v>
      </c>
      <c r="M9" s="41">
        <v>1</v>
      </c>
    </row>
    <row r="10" spans="1:13" x14ac:dyDescent="0.25">
      <c r="A10" s="40" t="s">
        <v>179</v>
      </c>
      <c r="B10" s="49" t="s">
        <v>303</v>
      </c>
      <c r="C10" s="40">
        <v>14</v>
      </c>
      <c r="D10" s="40" t="str">
        <f t="shared" si="0"/>
        <v>Государственное областное бюджетное общеобразовательное учреждение Оленегорская коррекционная школа-интернат</v>
      </c>
      <c r="E10" s="40" t="s">
        <v>536</v>
      </c>
      <c r="F10" s="40" t="s">
        <v>189</v>
      </c>
      <c r="G10" s="50" t="str">
        <f t="shared" si="1"/>
        <v>гапоу_мпк</v>
      </c>
      <c r="I10" t="str">
        <f t="shared" si="2"/>
        <v>гапоу_кик_10</v>
      </c>
      <c r="J10" t="str">
        <f t="shared" si="3"/>
        <v>гапоу_кик</v>
      </c>
      <c r="K10">
        <v>10</v>
      </c>
      <c r="L10" t="s">
        <v>529</v>
      </c>
      <c r="M10" s="41">
        <v>0.90450861195542043</v>
      </c>
    </row>
    <row r="11" spans="1:13" x14ac:dyDescent="0.25">
      <c r="A11" s="40" t="s">
        <v>176</v>
      </c>
      <c r="B11" s="49" t="s">
        <v>523</v>
      </c>
      <c r="C11" s="40">
        <v>15</v>
      </c>
      <c r="D11" s="40" t="str">
        <f t="shared" si="0"/>
        <v>Государственное областное бюджетное общеобразовательное учреждение Мурманской области кадетский корпус Североморский кадетский корпус</v>
      </c>
      <c r="E11" s="40" t="s">
        <v>537</v>
      </c>
      <c r="F11" s="40" t="s">
        <v>195</v>
      </c>
      <c r="G11" s="50" t="str">
        <f t="shared" si="1"/>
        <v>гапоу_мск</v>
      </c>
      <c r="I11" t="str">
        <f t="shared" si="2"/>
        <v>гапоу_кик_9</v>
      </c>
      <c r="J11" t="str">
        <f t="shared" si="3"/>
        <v>гапоу_кик</v>
      </c>
      <c r="K11">
        <v>9</v>
      </c>
      <c r="L11" t="s">
        <v>529</v>
      </c>
      <c r="M11" s="41">
        <v>0.94014550264550267</v>
      </c>
    </row>
    <row r="12" spans="1:13" x14ac:dyDescent="0.25">
      <c r="A12" s="40" t="s">
        <v>4</v>
      </c>
      <c r="B12" s="49" t="s">
        <v>304</v>
      </c>
      <c r="C12" s="40">
        <v>16</v>
      </c>
      <c r="D12" s="40" t="str">
        <f t="shared" si="0"/>
        <v>Государственное автономное учреждение Мурманской области "Центр комплексного обслуживания учреждений образования"</v>
      </c>
      <c r="E12" s="40" t="s">
        <v>538</v>
      </c>
      <c r="F12" s="40" t="s">
        <v>190</v>
      </c>
      <c r="G12" s="50" t="str">
        <f t="shared" si="1"/>
        <v>гапоу_мткс</v>
      </c>
      <c r="I12" t="str">
        <f t="shared" si="2"/>
        <v>гапоу_кик_11</v>
      </c>
      <c r="J12" t="str">
        <f t="shared" si="3"/>
        <v>гапоу_кик</v>
      </c>
      <c r="K12">
        <v>11</v>
      </c>
      <c r="L12" t="s">
        <v>529</v>
      </c>
      <c r="M12" s="41">
        <v>0.97530864197530864</v>
      </c>
    </row>
    <row r="13" spans="1:13" x14ac:dyDescent="0.25">
      <c r="A13" s="40" t="s">
        <v>175</v>
      </c>
      <c r="B13" s="49" t="s">
        <v>305</v>
      </c>
      <c r="C13" s="40">
        <v>17</v>
      </c>
      <c r="D13" s="40" t="str">
        <f t="shared" si="0"/>
        <v>Государственное областное бюджетное учреждение Мурманской области Центр психолого-педагогической, медицинской и социальной помощи</v>
      </c>
      <c r="E13" s="40" t="s">
        <v>539</v>
      </c>
      <c r="F13" s="40" t="s">
        <v>194</v>
      </c>
      <c r="G13" s="50" t="str">
        <f t="shared" si="1"/>
        <v>гапоу_огпк</v>
      </c>
      <c r="I13" t="str">
        <f t="shared" si="2"/>
        <v>гапоу_кик_20</v>
      </c>
      <c r="J13" t="str">
        <f t="shared" si="3"/>
        <v>гапоу_кик</v>
      </c>
      <c r="K13">
        <v>20</v>
      </c>
      <c r="L13" t="s">
        <v>529</v>
      </c>
      <c r="M13" s="41">
        <v>0.92156862745098034</v>
      </c>
    </row>
    <row r="14" spans="1:13" x14ac:dyDescent="0.25">
      <c r="A14" s="40" t="s">
        <v>205</v>
      </c>
      <c r="B14" s="49" t="s">
        <v>306</v>
      </c>
      <c r="C14" s="40">
        <v>18</v>
      </c>
      <c r="D14" s="40" t="str">
        <f t="shared" si="0"/>
        <v>Государственное областное бюджетное образовательное учреждение дополнительного образования Мурманский областной загородный стационарный оздоровительно-образовательный (профильный) центр Гандвиг</v>
      </c>
      <c r="E14" s="40" t="s">
        <v>540</v>
      </c>
      <c r="F14" s="40" t="s">
        <v>198</v>
      </c>
      <c r="G14" s="50" t="str">
        <f t="shared" si="1"/>
        <v>гапоу_ппт</v>
      </c>
      <c r="I14" t="str">
        <f t="shared" si="2"/>
        <v>гапоу_кик_19</v>
      </c>
      <c r="J14" t="str">
        <f t="shared" si="3"/>
        <v>гапоу_кик</v>
      </c>
      <c r="K14">
        <v>19</v>
      </c>
      <c r="L14" t="s">
        <v>529</v>
      </c>
      <c r="M14" s="41">
        <v>0.79924242424242431</v>
      </c>
    </row>
    <row r="15" spans="1:13" x14ac:dyDescent="0.25">
      <c r="A15" s="40" t="s">
        <v>185</v>
      </c>
      <c r="B15" s="49" t="s">
        <v>307</v>
      </c>
      <c r="C15" s="40">
        <v>19</v>
      </c>
      <c r="D15" s="40" t="str">
        <f t="shared" si="0"/>
        <v>Государственное автономное профессиональное образовательное учреждение Мурманской области Апатитский политехнический колледж имени Голованова Георгия Александровича</v>
      </c>
      <c r="E15" s="40" t="s">
        <v>541</v>
      </c>
      <c r="F15" s="40" t="s">
        <v>188</v>
      </c>
      <c r="G15" s="50" t="str">
        <f t="shared" si="1"/>
        <v>гапоу_пэк</v>
      </c>
      <c r="I15" t="str">
        <f t="shared" si="2"/>
        <v>гапоу_кпк_10</v>
      </c>
      <c r="J15" t="str">
        <f t="shared" si="3"/>
        <v>гапоу_кпк</v>
      </c>
      <c r="K15">
        <v>10</v>
      </c>
      <c r="L15" t="s">
        <v>530</v>
      </c>
      <c r="M15" s="41">
        <v>1</v>
      </c>
    </row>
    <row r="16" spans="1:13" x14ac:dyDescent="0.25">
      <c r="A16" s="40" t="s">
        <v>186</v>
      </c>
      <c r="B16" s="49" t="s">
        <v>308</v>
      </c>
      <c r="C16" s="40">
        <v>20</v>
      </c>
      <c r="D16" s="40" t="str">
        <f t="shared" si="0"/>
        <v>Государственное автономное профессиональное образовательное учреждение Мурманской области Кандалакшский индустриальный колледж</v>
      </c>
      <c r="E16" s="40" t="s">
        <v>542</v>
      </c>
      <c r="F16" s="40" t="s">
        <v>197</v>
      </c>
      <c r="G16" s="50" t="str">
        <f t="shared" si="1"/>
        <v>гапоу_скфкис</v>
      </c>
      <c r="I16" t="str">
        <f t="shared" si="2"/>
        <v>гапоу_кпк_9</v>
      </c>
      <c r="J16" t="str">
        <f t="shared" si="3"/>
        <v>гапоу_кпк</v>
      </c>
      <c r="K16">
        <v>9</v>
      </c>
      <c r="L16" t="s">
        <v>530</v>
      </c>
      <c r="M16" s="41">
        <v>1</v>
      </c>
    </row>
    <row r="17" spans="1:13" x14ac:dyDescent="0.25">
      <c r="A17" s="40" t="s">
        <v>200</v>
      </c>
      <c r="B17" s="49" t="s">
        <v>309</v>
      </c>
      <c r="C17" s="40">
        <v>21</v>
      </c>
      <c r="D17" s="40" t="str">
        <f t="shared" si="0"/>
        <v>Государственное автономное профессиональное образовательное учреждение Мурманской области Кольский медицинский колледж</v>
      </c>
      <c r="E17" s="40" t="s">
        <v>543</v>
      </c>
      <c r="F17" s="40" t="s">
        <v>204</v>
      </c>
      <c r="G17" s="50" t="str">
        <f t="shared" si="1"/>
        <v>лапландия</v>
      </c>
      <c r="I17" t="str">
        <f t="shared" si="2"/>
        <v>гапоу_кпк_11</v>
      </c>
      <c r="J17" t="str">
        <f t="shared" si="3"/>
        <v>гапоу_кпк</v>
      </c>
      <c r="K17">
        <v>11</v>
      </c>
      <c r="L17" t="s">
        <v>530</v>
      </c>
      <c r="M17" s="41">
        <v>1</v>
      </c>
    </row>
    <row r="18" spans="1:13" x14ac:dyDescent="0.25">
      <c r="A18" s="40" t="s">
        <v>191</v>
      </c>
      <c r="B18" s="49" t="s">
        <v>310</v>
      </c>
      <c r="C18" s="40">
        <v>22</v>
      </c>
      <c r="D18" s="40" t="str">
        <f t="shared" si="0"/>
        <v>Государственное автономное профессиональное образовательное учреждение Мурманской области Ковдорский политехнический колледж</v>
      </c>
      <c r="E18" s="40" t="s">
        <v>544</v>
      </c>
      <c r="F18" s="40" t="s">
        <v>174</v>
      </c>
      <c r="G18" s="50" t="str">
        <f t="shared" si="1"/>
        <v>!иро</v>
      </c>
      <c r="I18" t="str">
        <f t="shared" si="2"/>
        <v>гапоу_кпк_20</v>
      </c>
      <c r="J18" t="str">
        <f t="shared" si="3"/>
        <v>гапоу_кпк</v>
      </c>
      <c r="K18">
        <v>20</v>
      </c>
      <c r="L18" t="s">
        <v>530</v>
      </c>
      <c r="M18" s="41">
        <v>1</v>
      </c>
    </row>
    <row r="19" spans="1:13" x14ac:dyDescent="0.25">
      <c r="A19" s="40" t="s">
        <v>187</v>
      </c>
      <c r="B19" s="49" t="s">
        <v>524</v>
      </c>
      <c r="C19" s="40">
        <v>23</v>
      </c>
      <c r="D19" s="40" t="str">
        <f t="shared" si="0"/>
        <v>Государственное автономное  профессиональное образовательное учреждение Мурманской области Кольский транспортный колледж</v>
      </c>
      <c r="E19" s="40" t="s">
        <v>545</v>
      </c>
      <c r="F19" s="40" t="s">
        <v>206</v>
      </c>
      <c r="G19" s="50" t="str">
        <f t="shared" si="1"/>
        <v>!всош18</v>
      </c>
      <c r="I19" t="str">
        <f t="shared" si="2"/>
        <v>гапоу_кпк_19</v>
      </c>
      <c r="J19" t="str">
        <f t="shared" si="3"/>
        <v>гапоу_кпк</v>
      </c>
      <c r="K19">
        <v>19</v>
      </c>
      <c r="L19" t="s">
        <v>530</v>
      </c>
      <c r="M19" s="41">
        <v>0.95454545454545459</v>
      </c>
    </row>
    <row r="20" spans="1:13" x14ac:dyDescent="0.25">
      <c r="A20" s="40" t="s">
        <v>192</v>
      </c>
      <c r="B20" s="49" t="s">
        <v>522</v>
      </c>
      <c r="C20" s="40">
        <v>24</v>
      </c>
      <c r="D20" s="40" t="str">
        <f t="shared" si="0"/>
        <v>Государственное автономное профессиональное образовательное учреждение Мурманской области Мурманский индустриальный колледж</v>
      </c>
      <c r="E20" s="40" t="s">
        <v>546</v>
      </c>
      <c r="F20" s="40" t="s">
        <v>205</v>
      </c>
      <c r="G20" s="50" t="str">
        <f t="shared" si="1"/>
        <v>гандвиг</v>
      </c>
      <c r="I20" t="str">
        <f t="shared" si="2"/>
        <v>гапоу_кмк_9</v>
      </c>
      <c r="J20" t="str">
        <f t="shared" si="3"/>
        <v>гапоу_кмк</v>
      </c>
      <c r="K20">
        <v>9</v>
      </c>
      <c r="L20" t="s">
        <v>531</v>
      </c>
      <c r="M20" s="41">
        <v>0.79441391941391948</v>
      </c>
    </row>
    <row r="21" spans="1:13" x14ac:dyDescent="0.25">
      <c r="A21" s="40" t="s">
        <v>193</v>
      </c>
      <c r="B21" s="49" t="s">
        <v>311</v>
      </c>
      <c r="C21" s="40">
        <v>25</v>
      </c>
      <c r="D21" s="40" t="str">
        <f t="shared" si="0"/>
        <v>Государственное автономное профессиональное образовательное учреждение Мурманской области Мурманский колледж экономики и информационных технологий</v>
      </c>
      <c r="E21" s="40" t="s">
        <v>547</v>
      </c>
      <c r="F21" s="40" t="s">
        <v>184</v>
      </c>
      <c r="G21" s="50" t="str">
        <f t="shared" si="1"/>
        <v>!кильдкши</v>
      </c>
      <c r="I21" t="str">
        <f t="shared" si="2"/>
        <v>гапоу_кмк_20</v>
      </c>
      <c r="J21" t="str">
        <f t="shared" si="3"/>
        <v>гапоу_кмк</v>
      </c>
      <c r="K21">
        <v>20</v>
      </c>
      <c r="L21" t="s">
        <v>531</v>
      </c>
      <c r="M21" s="41">
        <v>0.79166666666666663</v>
      </c>
    </row>
    <row r="22" spans="1:13" x14ac:dyDescent="0.25">
      <c r="A22" s="40" t="s">
        <v>199</v>
      </c>
      <c r="B22" s="49" t="s">
        <v>312</v>
      </c>
      <c r="C22" s="40">
        <v>26</v>
      </c>
      <c r="D22" s="40" t="str">
        <f t="shared" si="0"/>
        <v>Государственное автономное профессиональное образовательное учреждение Мурманской области Мурманский медицинский колледж</v>
      </c>
      <c r="E22" s="40" t="s">
        <v>548</v>
      </c>
      <c r="F22" s="40" t="s">
        <v>182</v>
      </c>
      <c r="G22" s="50" t="str">
        <f t="shared" si="1"/>
        <v>!кандкши</v>
      </c>
      <c r="I22" t="str">
        <f t="shared" si="2"/>
        <v>гапоу_монпк_10</v>
      </c>
      <c r="J22" t="str">
        <f t="shared" si="3"/>
        <v>гапоу_монпк</v>
      </c>
      <c r="K22">
        <v>10</v>
      </c>
      <c r="L22" t="s">
        <v>532</v>
      </c>
      <c r="M22" s="41">
        <v>0.83423180592991919</v>
      </c>
    </row>
    <row r="23" spans="1:13" x14ac:dyDescent="0.25">
      <c r="A23" s="40" t="s">
        <v>196</v>
      </c>
      <c r="B23" s="49" t="s">
        <v>313</v>
      </c>
      <c r="C23" s="40">
        <v>27</v>
      </c>
      <c r="D23" s="40" t="str">
        <f t="shared" si="0"/>
        <v>Государственное автономное профессиональное образовательное учреждение Мурманской области Мончегорский политехнический колледж</v>
      </c>
      <c r="E23" s="40" t="s">
        <v>549</v>
      </c>
      <c r="F23" s="40" t="s">
        <v>178</v>
      </c>
      <c r="G23" s="50" t="str">
        <f t="shared" si="1"/>
        <v>!минкши</v>
      </c>
      <c r="I23" t="str">
        <f t="shared" si="2"/>
        <v>гапоу_монпк_9</v>
      </c>
      <c r="J23" t="str">
        <f t="shared" si="3"/>
        <v>гапоу_монпк</v>
      </c>
      <c r="K23">
        <v>9</v>
      </c>
      <c r="L23" t="s">
        <v>532</v>
      </c>
      <c r="M23" s="41">
        <v>0.85228034875922198</v>
      </c>
    </row>
    <row r="24" spans="1:13" x14ac:dyDescent="0.25">
      <c r="A24" s="40" t="s">
        <v>189</v>
      </c>
      <c r="B24" s="49" t="s">
        <v>314</v>
      </c>
      <c r="C24" s="40">
        <v>28</v>
      </c>
      <c r="D24" s="40" t="str">
        <f t="shared" si="0"/>
        <v>Государственное автономное профессиональное образовательное учреждение Мурманской области Мурманский педагогический колледж</v>
      </c>
      <c r="E24" s="40" t="s">
        <v>550</v>
      </c>
      <c r="F24" s="40" t="s">
        <v>183</v>
      </c>
      <c r="G24" s="50" t="str">
        <f t="shared" si="1"/>
        <v>!мончкш</v>
      </c>
      <c r="I24" t="str">
        <f t="shared" si="2"/>
        <v>гапоу_монпк_11</v>
      </c>
      <c r="J24" t="str">
        <f t="shared" si="3"/>
        <v>гапоу_монпк</v>
      </c>
      <c r="K24">
        <v>11</v>
      </c>
      <c r="L24" t="s">
        <v>532</v>
      </c>
      <c r="M24" s="41">
        <v>0.67460317460317465</v>
      </c>
    </row>
    <row r="25" spans="1:13" x14ac:dyDescent="0.25">
      <c r="A25" s="40" t="s">
        <v>195</v>
      </c>
      <c r="B25" s="49" t="s">
        <v>315</v>
      </c>
      <c r="C25" s="40">
        <v>29</v>
      </c>
      <c r="D25" s="40" t="str">
        <f t="shared" si="0"/>
        <v>Государственное автономное профессиональное образовательное учреждение Мурманской области Мурманский строительный колледж имени Н.Е. Момота</v>
      </c>
      <c r="E25" s="40" t="s">
        <v>551</v>
      </c>
      <c r="F25" s="40" t="s">
        <v>181</v>
      </c>
      <c r="G25" s="50" t="str">
        <f t="shared" si="1"/>
        <v>!мурмкш1</v>
      </c>
      <c r="I25" t="str">
        <f t="shared" si="2"/>
        <v>гапоу_монпк_20</v>
      </c>
      <c r="J25" t="str">
        <f t="shared" si="3"/>
        <v>гапоу_монпк</v>
      </c>
      <c r="K25">
        <v>20</v>
      </c>
      <c r="L25" t="s">
        <v>532</v>
      </c>
      <c r="M25" s="41">
        <v>0.80208333333333337</v>
      </c>
    </row>
    <row r="26" spans="1:13" x14ac:dyDescent="0.25">
      <c r="A26" s="40" t="s">
        <v>190</v>
      </c>
      <c r="B26" s="49" t="s">
        <v>316</v>
      </c>
      <c r="C26" s="40">
        <v>30</v>
      </c>
      <c r="D26" s="40" t="str">
        <f t="shared" si="0"/>
        <v>Государственное автономное профессиональное образовательное учреждение Мурманской области Мурманский технологический колледж сервиса</v>
      </c>
      <c r="E26" s="40" t="s">
        <v>552</v>
      </c>
      <c r="F26" s="40" t="s">
        <v>177</v>
      </c>
      <c r="G26" s="50" t="str">
        <f t="shared" si="1"/>
        <v>!мурмкши3</v>
      </c>
      <c r="I26" t="str">
        <f t="shared" si="2"/>
        <v>гапоу_монпк_19</v>
      </c>
      <c r="J26" t="str">
        <f t="shared" si="3"/>
        <v>гапоу_монпк</v>
      </c>
      <c r="K26">
        <v>19</v>
      </c>
      <c r="L26" t="s">
        <v>532</v>
      </c>
      <c r="M26" s="41">
        <v>0.83949570330167345</v>
      </c>
    </row>
    <row r="27" spans="1:13" x14ac:dyDescent="0.25">
      <c r="A27" s="40" t="s">
        <v>194</v>
      </c>
      <c r="B27" s="49" t="s">
        <v>317</v>
      </c>
      <c r="C27" s="40">
        <v>31</v>
      </c>
      <c r="D27" s="40" t="str">
        <f t="shared" si="0"/>
        <v>Государственное автономное профессиональное образовательное учреждение Мурманской области Оленегорский горнопромышленный колледж</v>
      </c>
      <c r="E27" s="40" t="s">
        <v>553</v>
      </c>
      <c r="F27" s="40" t="s">
        <v>176</v>
      </c>
      <c r="G27" s="50" t="str">
        <f t="shared" si="1"/>
        <v>!скк</v>
      </c>
      <c r="I27" t="str">
        <f t="shared" si="2"/>
        <v>гапоу_мик_10</v>
      </c>
      <c r="J27" t="str">
        <f t="shared" si="3"/>
        <v>гапоу_мик</v>
      </c>
      <c r="K27">
        <v>10</v>
      </c>
      <c r="L27" t="s">
        <v>533</v>
      </c>
      <c r="M27" s="41">
        <v>0.84278711484593827</v>
      </c>
    </row>
    <row r="28" spans="1:13" x14ac:dyDescent="0.25">
      <c r="A28" s="40" t="s">
        <v>198</v>
      </c>
      <c r="B28" s="49" t="s">
        <v>318</v>
      </c>
      <c r="C28" s="40">
        <v>32</v>
      </c>
      <c r="D28" s="40" t="str">
        <f t="shared" si="0"/>
        <v>Государственное автономное профессиональное образовательное учреждение Мурманской области Печенгский политехнический техникум</v>
      </c>
      <c r="E28" s="40" t="s">
        <v>554</v>
      </c>
      <c r="F28" s="40" t="s">
        <v>179</v>
      </c>
      <c r="G28" s="50" t="str">
        <f t="shared" si="1"/>
        <v>!оленкши</v>
      </c>
      <c r="I28" t="str">
        <f t="shared" si="2"/>
        <v>гапоу_мик_9</v>
      </c>
      <c r="J28" t="str">
        <f t="shared" si="3"/>
        <v>гапоу_мик</v>
      </c>
      <c r="K28">
        <v>9</v>
      </c>
      <c r="L28" t="s">
        <v>533</v>
      </c>
      <c r="M28" s="41">
        <v>0.83075933075933073</v>
      </c>
    </row>
    <row r="29" spans="1:13" x14ac:dyDescent="0.25">
      <c r="A29" s="40" t="s">
        <v>188</v>
      </c>
      <c r="B29" s="49" t="s">
        <v>319</v>
      </c>
      <c r="C29" s="40">
        <v>33</v>
      </c>
      <c r="D29" s="40" t="str">
        <f t="shared" si="0"/>
        <v>Государственное автономное профессиональное образовательное учреждение Мурманской области Полярнозоринский энергетический колледж</v>
      </c>
      <c r="E29" s="40" t="s">
        <v>555</v>
      </c>
      <c r="F29" s="40" t="s">
        <v>180</v>
      </c>
      <c r="G29" s="50" t="str">
        <f t="shared" si="1"/>
        <v>!зсши</v>
      </c>
      <c r="I29" t="str">
        <f t="shared" si="2"/>
        <v>гапоу_мик_11</v>
      </c>
      <c r="J29" t="str">
        <f t="shared" si="3"/>
        <v>гапоу_мик</v>
      </c>
      <c r="K29">
        <v>11</v>
      </c>
      <c r="L29" t="s">
        <v>533</v>
      </c>
      <c r="M29" s="41">
        <v>0.91534391534391524</v>
      </c>
    </row>
    <row r="30" spans="1:13" x14ac:dyDescent="0.25">
      <c r="A30" s="40" t="s">
        <v>197</v>
      </c>
      <c r="B30" s="49" t="s">
        <v>320</v>
      </c>
      <c r="C30" s="40">
        <v>34</v>
      </c>
      <c r="D30" s="40" t="str">
        <f t="shared" si="0"/>
        <v>Государственное автономное профессиональное образовательное учреждение Мурманской области Северный колледж физической культуры и спорта</v>
      </c>
      <c r="E30" s="40" t="s">
        <v>556</v>
      </c>
      <c r="F30" s="40" t="s">
        <v>202</v>
      </c>
      <c r="G30" s="50" t="str">
        <f t="shared" si="1"/>
        <v>цпд_берег</v>
      </c>
      <c r="I30" t="str">
        <f t="shared" si="2"/>
        <v>гапоу_мик_20</v>
      </c>
      <c r="J30" t="str">
        <f t="shared" si="3"/>
        <v>гапоу_мик</v>
      </c>
      <c r="K30">
        <v>20</v>
      </c>
      <c r="L30" t="s">
        <v>533</v>
      </c>
      <c r="M30" s="41">
        <v>0.65476190476190477</v>
      </c>
    </row>
    <row r="31" spans="1:13" x14ac:dyDescent="0.25">
      <c r="A31" s="40" t="s">
        <v>204</v>
      </c>
      <c r="B31" s="49" t="s">
        <v>321</v>
      </c>
      <c r="C31" s="40">
        <v>35</v>
      </c>
      <c r="D31" s="40" t="str">
        <f t="shared" si="0"/>
        <v>Государственное автономное учреждение дополнительного образования Мурманской области Мурманский областной центр дополнительного образования Лапландия</v>
      </c>
      <c r="E31" s="40" t="s">
        <v>557</v>
      </c>
      <c r="F31" s="40" t="s">
        <v>203</v>
      </c>
      <c r="G31" s="50" t="str">
        <f t="shared" si="1"/>
        <v>цпд_ровесник</v>
      </c>
      <c r="I31" t="str">
        <f t="shared" si="2"/>
        <v>гапоу_мкэиит_9</v>
      </c>
      <c r="J31" t="str">
        <f t="shared" si="3"/>
        <v>гапоу_мкэиит</v>
      </c>
      <c r="K31">
        <v>9</v>
      </c>
      <c r="L31" t="s">
        <v>534</v>
      </c>
      <c r="M31" s="41">
        <v>0.82165532879818581</v>
      </c>
    </row>
    <row r="32" spans="1:13" x14ac:dyDescent="0.25">
      <c r="A32" s="40" t="s">
        <v>202</v>
      </c>
      <c r="B32" s="49" t="s">
        <v>322</v>
      </c>
      <c r="C32" s="40">
        <v>36</v>
      </c>
      <c r="D32" s="40" t="str">
        <f t="shared" si="0"/>
        <v>Государственное областное бюджетное учреждение для детей-сирот и детей, оставшихся без попечения родителей Кандалакшский центр помощи детям, оставшимся без попечения родителей, Берег</v>
      </c>
      <c r="E32" s="40" t="s">
        <v>558</v>
      </c>
      <c r="F32" s="40" t="s">
        <v>201</v>
      </c>
      <c r="G32" s="50" t="str">
        <f t="shared" si="1"/>
        <v>цпд_журавушка</v>
      </c>
      <c r="I32" t="str">
        <f t="shared" si="2"/>
        <v>гапоу_мкэиит_11</v>
      </c>
      <c r="J32" t="str">
        <f t="shared" si="3"/>
        <v>гапоу_мкэиит</v>
      </c>
      <c r="K32">
        <v>11</v>
      </c>
      <c r="L32" t="s">
        <v>534</v>
      </c>
      <c r="M32" s="41">
        <v>0.93333333333333346</v>
      </c>
    </row>
    <row r="33" spans="1:13" x14ac:dyDescent="0.25">
      <c r="A33" s="40" t="s">
        <v>201</v>
      </c>
      <c r="B33" s="49" t="s">
        <v>323</v>
      </c>
      <c r="C33" s="40">
        <v>37</v>
      </c>
      <c r="D33" s="40" t="str">
        <f t="shared" si="0"/>
        <v>Государственное областное бюджетное учреждение для детей-сирот и детей, оставшихся без попечения родителей, Мурмашинский центр помощи детям, оставшимся без попечения родителей,  Журавушка</v>
      </c>
      <c r="E33" s="40" t="s">
        <v>559</v>
      </c>
      <c r="F33" s="40" t="s">
        <v>175</v>
      </c>
      <c r="G33" s="50" t="str">
        <f t="shared" si="1"/>
        <v>!цппмс</v>
      </c>
      <c r="I33" t="str">
        <f t="shared" si="2"/>
        <v>гапоу_мкэиит_64</v>
      </c>
      <c r="J33" t="str">
        <f t="shared" si="3"/>
        <v>гапоу_мкэиит</v>
      </c>
      <c r="K33">
        <v>64</v>
      </c>
      <c r="L33" t="s">
        <v>534</v>
      </c>
      <c r="M33" s="41">
        <v>0.9486607142857143</v>
      </c>
    </row>
    <row r="34" spans="1:13" x14ac:dyDescent="0.25">
      <c r="A34" s="40" t="s">
        <v>203</v>
      </c>
      <c r="B34" s="49" t="s">
        <v>324</v>
      </c>
      <c r="C34" s="40">
        <v>38</v>
      </c>
      <c r="D34" s="40" t="str">
        <f t="shared" si="0"/>
        <v>Государственное областное бюджетное учреждение для детей-сирот и детей, оставшихся без попечения родителей, Мурманский центр помощи детям, оставшимся без попечения родителей, Ровесник</v>
      </c>
      <c r="F34" s="40" t="s">
        <v>4</v>
      </c>
      <c r="G34" s="50" t="str">
        <f t="shared" si="1"/>
        <v>!цко</v>
      </c>
      <c r="I34" t="str">
        <f t="shared" si="2"/>
        <v>гапоу_мкэиит_66</v>
      </c>
      <c r="J34" t="str">
        <f t="shared" si="3"/>
        <v>гапоу_мкэиит</v>
      </c>
      <c r="K34">
        <v>66</v>
      </c>
      <c r="L34" t="s">
        <v>534</v>
      </c>
      <c r="M34" s="41">
        <v>0.92961418143899899</v>
      </c>
    </row>
    <row r="35" spans="1:13" x14ac:dyDescent="0.25">
      <c r="A35" s="40" t="s">
        <v>592</v>
      </c>
      <c r="B35" s="49" t="s">
        <v>593</v>
      </c>
      <c r="I35" t="str">
        <f t="shared" si="2"/>
        <v>гапоу_мкэиит_48</v>
      </c>
      <c r="J35" t="str">
        <f t="shared" si="3"/>
        <v>гапоу_мкэиит</v>
      </c>
      <c r="K35">
        <v>48</v>
      </c>
      <c r="L35" t="s">
        <v>534</v>
      </c>
      <c r="M35" s="48">
        <v>0</v>
      </c>
    </row>
    <row r="36" spans="1:13" x14ac:dyDescent="0.25">
      <c r="I36" t="str">
        <f t="shared" si="2"/>
        <v>гапоу_ммк_9</v>
      </c>
      <c r="J36" t="str">
        <f t="shared" si="3"/>
        <v>гапоу_ммк</v>
      </c>
      <c r="K36">
        <v>9</v>
      </c>
      <c r="L36" t="s">
        <v>535</v>
      </c>
      <c r="M36" s="41">
        <v>0.84077380952380953</v>
      </c>
    </row>
    <row r="37" spans="1:13" x14ac:dyDescent="0.25">
      <c r="I37" t="str">
        <f t="shared" si="2"/>
        <v>гапоу_ммк_20</v>
      </c>
      <c r="J37" t="str">
        <f t="shared" si="3"/>
        <v>гапоу_ммк</v>
      </c>
      <c r="K37">
        <v>20</v>
      </c>
      <c r="L37" t="s">
        <v>535</v>
      </c>
      <c r="M37" s="41">
        <v>0.75</v>
      </c>
    </row>
    <row r="38" spans="1:13" x14ac:dyDescent="0.25">
      <c r="I38" t="str">
        <f t="shared" si="2"/>
        <v>гапоу_мпк_9</v>
      </c>
      <c r="J38" t="str">
        <f t="shared" si="3"/>
        <v>гапоу_мпк</v>
      </c>
      <c r="K38">
        <v>9</v>
      </c>
      <c r="L38" t="s">
        <v>536</v>
      </c>
      <c r="M38" s="41">
        <v>0.65029761904761918</v>
      </c>
    </row>
    <row r="39" spans="1:13" x14ac:dyDescent="0.25">
      <c r="I39" t="str">
        <f t="shared" si="2"/>
        <v>гапоу_мпк_20</v>
      </c>
      <c r="J39" t="str">
        <f t="shared" si="3"/>
        <v>гапоу_мпк</v>
      </c>
      <c r="K39">
        <v>20</v>
      </c>
      <c r="L39" t="s">
        <v>536</v>
      </c>
      <c r="M39" s="41">
        <v>0.67653508771929827</v>
      </c>
    </row>
    <row r="40" spans="1:13" x14ac:dyDescent="0.25">
      <c r="E40" s="40" t="s">
        <v>527</v>
      </c>
      <c r="I40" t="str">
        <f t="shared" si="2"/>
        <v>гапоу_мпк_19</v>
      </c>
      <c r="J40" t="str">
        <f t="shared" si="3"/>
        <v>гапоу_мпк</v>
      </c>
      <c r="K40">
        <v>19</v>
      </c>
      <c r="L40" t="s">
        <v>536</v>
      </c>
      <c r="M40" s="41">
        <v>0.68488253319713999</v>
      </c>
    </row>
    <row r="41" spans="1:13" x14ac:dyDescent="0.25">
      <c r="E41" s="40" t="s">
        <v>528</v>
      </c>
      <c r="I41" t="str">
        <f t="shared" si="2"/>
        <v>гапоу_мск_10</v>
      </c>
      <c r="J41" t="str">
        <f t="shared" si="3"/>
        <v>гапоу_мск</v>
      </c>
      <c r="K41">
        <v>10</v>
      </c>
      <c r="L41" t="s">
        <v>537</v>
      </c>
      <c r="M41" s="41">
        <v>0.95251471375066876</v>
      </c>
    </row>
    <row r="42" spans="1:13" x14ac:dyDescent="0.25">
      <c r="E42" s="40" t="s">
        <v>529</v>
      </c>
      <c r="I42" t="str">
        <f t="shared" si="2"/>
        <v>гапоу_мск_9</v>
      </c>
      <c r="J42" t="str">
        <f t="shared" si="3"/>
        <v>гапоу_мск</v>
      </c>
      <c r="K42">
        <v>9</v>
      </c>
      <c r="L42" t="s">
        <v>537</v>
      </c>
      <c r="M42" s="41">
        <v>0.92323481116584571</v>
      </c>
    </row>
    <row r="43" spans="1:13" x14ac:dyDescent="0.25">
      <c r="E43" s="40" t="s">
        <v>530</v>
      </c>
      <c r="I43" t="str">
        <f t="shared" si="2"/>
        <v>гапоу_мск_11</v>
      </c>
      <c r="J43" t="str">
        <f t="shared" si="3"/>
        <v>гапоу_мск</v>
      </c>
      <c r="K43">
        <v>11</v>
      </c>
      <c r="L43" t="s">
        <v>537</v>
      </c>
      <c r="M43" s="41">
        <v>0.95528792912513827</v>
      </c>
    </row>
    <row r="44" spans="1:13" x14ac:dyDescent="0.25">
      <c r="E44" s="40" t="s">
        <v>531</v>
      </c>
      <c r="I44" t="str">
        <f t="shared" si="2"/>
        <v>гапоу_мск_19</v>
      </c>
      <c r="J44" t="str">
        <f t="shared" si="3"/>
        <v>гапоу_мск</v>
      </c>
      <c r="K44">
        <v>19</v>
      </c>
      <c r="L44" t="s">
        <v>537</v>
      </c>
      <c r="M44" s="41">
        <v>0.76473063973063971</v>
      </c>
    </row>
    <row r="45" spans="1:13" x14ac:dyDescent="0.25">
      <c r="E45" s="40" t="s">
        <v>532</v>
      </c>
      <c r="I45" t="str">
        <f t="shared" si="2"/>
        <v>гапоу_мткс_9</v>
      </c>
      <c r="J45" t="str">
        <f t="shared" si="3"/>
        <v>гапоу_мткс</v>
      </c>
      <c r="K45">
        <v>9</v>
      </c>
      <c r="L45" t="s">
        <v>538</v>
      </c>
      <c r="M45" s="41">
        <v>0.99985242030696575</v>
      </c>
    </row>
    <row r="46" spans="1:13" x14ac:dyDescent="0.25">
      <c r="E46" s="40" t="s">
        <v>533</v>
      </c>
      <c r="I46" t="str">
        <f t="shared" si="2"/>
        <v>гапоу_мткс_20</v>
      </c>
      <c r="J46" t="str">
        <f t="shared" si="3"/>
        <v>гапоу_мткс</v>
      </c>
      <c r="K46">
        <v>20</v>
      </c>
      <c r="L46" t="s">
        <v>538</v>
      </c>
      <c r="M46" s="41">
        <v>1</v>
      </c>
    </row>
    <row r="47" spans="1:13" x14ac:dyDescent="0.25">
      <c r="E47" s="40" t="s">
        <v>534</v>
      </c>
      <c r="I47" t="str">
        <f t="shared" si="2"/>
        <v>гапоу_мткс_10</v>
      </c>
      <c r="J47" t="str">
        <f t="shared" si="3"/>
        <v>гапоу_мткс</v>
      </c>
      <c r="K47">
        <v>10</v>
      </c>
      <c r="L47" t="s">
        <v>538</v>
      </c>
      <c r="M47" s="41">
        <v>1</v>
      </c>
    </row>
    <row r="48" spans="1:13" x14ac:dyDescent="0.25">
      <c r="E48" s="40" t="s">
        <v>535</v>
      </c>
      <c r="I48" t="str">
        <f t="shared" si="2"/>
        <v>гапоу_мткс_11</v>
      </c>
      <c r="J48" t="str">
        <f t="shared" si="3"/>
        <v>гапоу_мткс</v>
      </c>
      <c r="K48">
        <v>11</v>
      </c>
      <c r="L48" t="s">
        <v>538</v>
      </c>
      <c r="M48" s="41">
        <v>1</v>
      </c>
    </row>
    <row r="49" spans="5:13" x14ac:dyDescent="0.25">
      <c r="E49" s="40" t="s">
        <v>536</v>
      </c>
      <c r="I49" t="str">
        <f t="shared" si="2"/>
        <v>гапоу_огпк_10</v>
      </c>
      <c r="J49" t="str">
        <f t="shared" si="3"/>
        <v>гапоу_огпк</v>
      </c>
      <c r="K49">
        <v>10</v>
      </c>
      <c r="L49" t="s">
        <v>539</v>
      </c>
      <c r="M49" s="41">
        <v>0.84907834101382496</v>
      </c>
    </row>
    <row r="50" spans="5:13" x14ac:dyDescent="0.25">
      <c r="E50" s="40" t="s">
        <v>537</v>
      </c>
      <c r="I50" t="str">
        <f t="shared" si="2"/>
        <v>гапоу_огпк_9</v>
      </c>
      <c r="J50" t="str">
        <f t="shared" si="3"/>
        <v>гапоу_огпк</v>
      </c>
      <c r="K50">
        <v>9</v>
      </c>
      <c r="L50" t="s">
        <v>539</v>
      </c>
      <c r="M50" s="41">
        <v>0.82053009883198569</v>
      </c>
    </row>
    <row r="51" spans="5:13" x14ac:dyDescent="0.25">
      <c r="E51" s="40" t="s">
        <v>538</v>
      </c>
      <c r="I51" t="str">
        <f t="shared" si="2"/>
        <v>гапоу_огпк_11</v>
      </c>
      <c r="J51" t="str">
        <f t="shared" si="3"/>
        <v>гапоу_огпк</v>
      </c>
      <c r="K51">
        <v>11</v>
      </c>
      <c r="L51" t="s">
        <v>539</v>
      </c>
      <c r="M51" s="41">
        <v>0.87182539682539684</v>
      </c>
    </row>
    <row r="52" spans="5:13" x14ac:dyDescent="0.25">
      <c r="E52" s="40" t="s">
        <v>539</v>
      </c>
      <c r="I52" t="str">
        <f t="shared" si="2"/>
        <v>гапоу_огпк_19</v>
      </c>
      <c r="J52" t="str">
        <f t="shared" si="3"/>
        <v>гапоу_огпк</v>
      </c>
      <c r="K52">
        <v>19</v>
      </c>
      <c r="L52" t="s">
        <v>539</v>
      </c>
      <c r="M52" s="41">
        <v>0.80718773096821872</v>
      </c>
    </row>
    <row r="53" spans="5:13" x14ac:dyDescent="0.25">
      <c r="E53" s="40" t="s">
        <v>540</v>
      </c>
      <c r="I53" t="str">
        <f>J53&amp;"_"&amp;K53</f>
        <v>гапоу_огпк_47</v>
      </c>
      <c r="J53" t="str">
        <f t="shared" si="3"/>
        <v>гапоу_огпк</v>
      </c>
      <c r="K53">
        <v>47</v>
      </c>
      <c r="L53" t="s">
        <v>539</v>
      </c>
      <c r="M53" s="48">
        <v>0</v>
      </c>
    </row>
    <row r="54" spans="5:13" x14ac:dyDescent="0.25">
      <c r="E54" s="40" t="s">
        <v>541</v>
      </c>
      <c r="I54" t="str">
        <f t="shared" si="2"/>
        <v>гапоу_ппт_10</v>
      </c>
      <c r="J54" t="str">
        <f t="shared" si="3"/>
        <v>гапоу_ппт</v>
      </c>
      <c r="K54">
        <v>10</v>
      </c>
      <c r="L54" t="s">
        <v>540</v>
      </c>
      <c r="M54" s="41">
        <v>0.94331065759637178</v>
      </c>
    </row>
    <row r="55" spans="5:13" x14ac:dyDescent="0.25">
      <c r="E55" s="40" t="s">
        <v>542</v>
      </c>
      <c r="I55" t="str">
        <f t="shared" si="2"/>
        <v>гапоу_ппт_9</v>
      </c>
      <c r="J55" t="str">
        <f t="shared" si="3"/>
        <v>гапоу_ппт</v>
      </c>
      <c r="K55">
        <v>9</v>
      </c>
      <c r="L55" t="s">
        <v>540</v>
      </c>
      <c r="M55" s="41">
        <v>0.83368347338935589</v>
      </c>
    </row>
    <row r="56" spans="5:13" x14ac:dyDescent="0.25">
      <c r="E56" s="40" t="s">
        <v>543</v>
      </c>
      <c r="I56" t="str">
        <f t="shared" si="2"/>
        <v>гапоу_ппт_20</v>
      </c>
      <c r="J56" t="str">
        <f t="shared" si="3"/>
        <v>гапоу_ппт</v>
      </c>
      <c r="K56">
        <v>20</v>
      </c>
      <c r="L56" t="s">
        <v>540</v>
      </c>
      <c r="M56" s="41">
        <v>0.86111111111111116</v>
      </c>
    </row>
    <row r="57" spans="5:13" x14ac:dyDescent="0.25">
      <c r="E57" s="40" t="s">
        <v>596</v>
      </c>
      <c r="I57" t="str">
        <f t="shared" si="2"/>
        <v>гапоу_ппт_19</v>
      </c>
      <c r="J57" t="str">
        <f t="shared" si="3"/>
        <v>гапоу_ппт</v>
      </c>
      <c r="K57">
        <v>19</v>
      </c>
      <c r="L57" t="s">
        <v>540</v>
      </c>
      <c r="M57" s="41">
        <v>0.86363636363636365</v>
      </c>
    </row>
    <row r="58" spans="5:13" x14ac:dyDescent="0.25">
      <c r="E58" s="40" t="s">
        <v>545</v>
      </c>
      <c r="I58" t="str">
        <f t="shared" si="2"/>
        <v>гапоу_ппт_11</v>
      </c>
      <c r="J58" t="str">
        <f t="shared" si="3"/>
        <v>гапоу_ппт</v>
      </c>
      <c r="K58">
        <v>11</v>
      </c>
      <c r="L58" t="s">
        <v>540</v>
      </c>
      <c r="M58" s="41">
        <v>1</v>
      </c>
    </row>
    <row r="59" spans="5:13" x14ac:dyDescent="0.25">
      <c r="E59" s="40" t="s">
        <v>546</v>
      </c>
      <c r="I59" t="str">
        <f t="shared" si="2"/>
        <v>гапоу_пэк_10</v>
      </c>
      <c r="J59" t="str">
        <f t="shared" si="3"/>
        <v>гапоу_пэк</v>
      </c>
      <c r="K59">
        <v>10</v>
      </c>
      <c r="L59" t="s">
        <v>541</v>
      </c>
      <c r="M59" s="41">
        <v>0.90295815295815296</v>
      </c>
    </row>
    <row r="60" spans="5:13" x14ac:dyDescent="0.25">
      <c r="E60" s="40" t="s">
        <v>547</v>
      </c>
      <c r="I60" t="str">
        <f t="shared" si="2"/>
        <v>гапоу_пэк_9</v>
      </c>
      <c r="J60" t="str">
        <f t="shared" si="3"/>
        <v>гапоу_пэк</v>
      </c>
      <c r="K60">
        <v>9</v>
      </c>
      <c r="L60" t="s">
        <v>541</v>
      </c>
      <c r="M60" s="41">
        <v>0.90886699507389168</v>
      </c>
    </row>
    <row r="61" spans="5:13" x14ac:dyDescent="0.25">
      <c r="E61" s="40" t="s">
        <v>548</v>
      </c>
      <c r="I61" t="str">
        <f t="shared" si="2"/>
        <v>гапоу_пэк_20</v>
      </c>
      <c r="J61" t="str">
        <f t="shared" si="3"/>
        <v>гапоу_пэк</v>
      </c>
      <c r="K61">
        <v>20</v>
      </c>
      <c r="L61" t="s">
        <v>541</v>
      </c>
      <c r="M61" s="41">
        <v>0.9107142857142857</v>
      </c>
    </row>
    <row r="62" spans="5:13" x14ac:dyDescent="0.25">
      <c r="E62" s="40" t="s">
        <v>549</v>
      </c>
      <c r="I62" t="str">
        <f t="shared" si="2"/>
        <v>гапоу_пэк_19</v>
      </c>
      <c r="J62" t="str">
        <f t="shared" si="3"/>
        <v>гапоу_пэк</v>
      </c>
      <c r="K62">
        <v>19</v>
      </c>
      <c r="L62" t="s">
        <v>541</v>
      </c>
      <c r="M62" s="41">
        <v>0.8642676767676768</v>
      </c>
    </row>
    <row r="63" spans="5:13" x14ac:dyDescent="0.25">
      <c r="E63" s="40" t="s">
        <v>550</v>
      </c>
      <c r="I63" t="str">
        <f t="shared" si="2"/>
        <v>гапоу_пэк_11</v>
      </c>
      <c r="J63" t="str">
        <f t="shared" si="3"/>
        <v>гапоу_пэк</v>
      </c>
      <c r="K63">
        <v>11</v>
      </c>
      <c r="L63" t="s">
        <v>541</v>
      </c>
      <c r="M63" s="41">
        <v>0.9598214285714286</v>
      </c>
    </row>
    <row r="64" spans="5:13" x14ac:dyDescent="0.25">
      <c r="E64" s="40" t="s">
        <v>551</v>
      </c>
      <c r="I64" t="str">
        <f t="shared" si="2"/>
        <v>гапоу_скфкис_9</v>
      </c>
      <c r="J64" t="str">
        <f t="shared" si="3"/>
        <v>гапоу_скфкис</v>
      </c>
      <c r="K64">
        <v>9</v>
      </c>
      <c r="L64" t="s">
        <v>542</v>
      </c>
      <c r="M64" s="41">
        <v>0.92335359675785222</v>
      </c>
    </row>
    <row r="65" spans="5:13" x14ac:dyDescent="0.25">
      <c r="E65" s="40" t="s">
        <v>552</v>
      </c>
      <c r="I65" t="str">
        <f t="shared" si="2"/>
        <v>гапоу_скфкис_20</v>
      </c>
      <c r="J65" t="str">
        <f t="shared" si="3"/>
        <v>гапоу_скфкис</v>
      </c>
      <c r="K65">
        <v>20</v>
      </c>
      <c r="L65" t="s">
        <v>542</v>
      </c>
      <c r="M65" s="41">
        <v>0.85883748517200476</v>
      </c>
    </row>
    <row r="66" spans="5:13" x14ac:dyDescent="0.25">
      <c r="E66" s="40" t="s">
        <v>553</v>
      </c>
      <c r="I66" t="str">
        <f t="shared" si="2"/>
        <v>гапоу_скфкис_48</v>
      </c>
      <c r="J66" t="str">
        <f t="shared" si="3"/>
        <v>гапоу_скфкис</v>
      </c>
      <c r="K66">
        <v>48</v>
      </c>
      <c r="L66" t="s">
        <v>542</v>
      </c>
      <c r="M66" s="48">
        <v>0</v>
      </c>
    </row>
    <row r="67" spans="5:13" x14ac:dyDescent="0.25">
      <c r="E67" s="40" t="s">
        <v>554</v>
      </c>
      <c r="I67" t="str">
        <f t="shared" ref="I67:I130" si="4">J67&amp;"_"&amp;K67</f>
        <v>лапландия_7</v>
      </c>
      <c r="J67" t="str">
        <f t="shared" ref="J67:J130" si="5">VLOOKUP(L67,$E$1:$G$34,3,FALSE)</f>
        <v>лапландия</v>
      </c>
      <c r="K67">
        <v>7</v>
      </c>
      <c r="L67" t="s">
        <v>543</v>
      </c>
      <c r="M67" s="41">
        <v>0.88310536980749743</v>
      </c>
    </row>
    <row r="68" spans="5:13" x14ac:dyDescent="0.25">
      <c r="E68" s="40" t="s">
        <v>555</v>
      </c>
      <c r="I68" t="str">
        <f t="shared" si="4"/>
        <v>лапландия_8</v>
      </c>
      <c r="J68" t="str">
        <f t="shared" si="5"/>
        <v>лапландия</v>
      </c>
      <c r="K68">
        <v>8</v>
      </c>
      <c r="L68" t="s">
        <v>543</v>
      </c>
      <c r="M68" s="41">
        <v>0.81886446886446884</v>
      </c>
    </row>
    <row r="69" spans="5:13" x14ac:dyDescent="0.25">
      <c r="E69" s="40" t="s">
        <v>556</v>
      </c>
      <c r="I69" t="str">
        <f t="shared" si="4"/>
        <v>лапландия_12</v>
      </c>
      <c r="J69" t="str">
        <f t="shared" si="5"/>
        <v>лапландия</v>
      </c>
      <c r="K69">
        <v>12</v>
      </c>
      <c r="L69" t="s">
        <v>543</v>
      </c>
      <c r="M69" s="41">
        <v>0.85396825396825382</v>
      </c>
    </row>
    <row r="70" spans="5:13" x14ac:dyDescent="0.25">
      <c r="E70" s="40" t="s">
        <v>557</v>
      </c>
      <c r="I70" t="str">
        <f t="shared" si="4"/>
        <v>!иро_12</v>
      </c>
      <c r="J70" t="str">
        <f t="shared" si="5"/>
        <v>!иро</v>
      </c>
      <c r="K70">
        <v>12</v>
      </c>
      <c r="L70" t="s">
        <v>544</v>
      </c>
      <c r="M70" s="41">
        <v>0.86542443064182206</v>
      </c>
    </row>
    <row r="71" spans="5:13" x14ac:dyDescent="0.25">
      <c r="E71" s="40" t="s">
        <v>558</v>
      </c>
      <c r="I71" t="str">
        <f t="shared" si="4"/>
        <v>!всош18_3</v>
      </c>
      <c r="J71" t="str">
        <f t="shared" si="5"/>
        <v>!всош18</v>
      </c>
      <c r="K71">
        <v>3</v>
      </c>
      <c r="L71" t="s">
        <v>545</v>
      </c>
      <c r="M71" s="41">
        <v>0.59523809523809512</v>
      </c>
    </row>
    <row r="72" spans="5:13" x14ac:dyDescent="0.25">
      <c r="E72" s="40" t="s">
        <v>559</v>
      </c>
      <c r="I72" t="str">
        <f t="shared" si="4"/>
        <v>!всош18_4</v>
      </c>
      <c r="J72" t="str">
        <f t="shared" si="5"/>
        <v>!всош18</v>
      </c>
      <c r="K72">
        <v>4</v>
      </c>
      <c r="L72" t="s">
        <v>545</v>
      </c>
      <c r="M72" s="41">
        <v>0.37213403880070545</v>
      </c>
    </row>
    <row r="73" spans="5:13" x14ac:dyDescent="0.25">
      <c r="E73" s="40" t="s">
        <v>592</v>
      </c>
      <c r="I73" t="str">
        <f t="shared" si="4"/>
        <v>гандвиг_13</v>
      </c>
      <c r="J73" t="str">
        <f t="shared" si="5"/>
        <v>гандвиг</v>
      </c>
      <c r="K73">
        <v>13</v>
      </c>
      <c r="L73" t="s">
        <v>546</v>
      </c>
      <c r="M73" s="41">
        <v>1</v>
      </c>
    </row>
    <row r="74" spans="5:13" x14ac:dyDescent="0.25">
      <c r="I74" t="str">
        <f t="shared" si="4"/>
        <v>гандвиг_7</v>
      </c>
      <c r="J74" t="str">
        <f t="shared" si="5"/>
        <v>гандвиг</v>
      </c>
      <c r="K74">
        <v>7</v>
      </c>
      <c r="L74" t="s">
        <v>546</v>
      </c>
      <c r="M74" s="41">
        <v>0.93788819875776386</v>
      </c>
    </row>
    <row r="75" spans="5:13" x14ac:dyDescent="0.25">
      <c r="I75" t="str">
        <f t="shared" si="4"/>
        <v>!кильдкши_2</v>
      </c>
      <c r="J75" t="str">
        <f t="shared" si="5"/>
        <v>!кильдкши</v>
      </c>
      <c r="K75">
        <v>2</v>
      </c>
      <c r="L75" t="s">
        <v>547</v>
      </c>
      <c r="M75" s="41">
        <v>0.93253968253968267</v>
      </c>
    </row>
    <row r="76" spans="5:13" x14ac:dyDescent="0.25">
      <c r="I76" t="str">
        <f t="shared" si="4"/>
        <v>!кильдкши_3</v>
      </c>
      <c r="J76" t="str">
        <f t="shared" si="5"/>
        <v>!кильдкши</v>
      </c>
      <c r="K76">
        <v>3</v>
      </c>
      <c r="L76" t="s">
        <v>547</v>
      </c>
      <c r="M76" s="41">
        <v>0.94940476190476197</v>
      </c>
    </row>
    <row r="77" spans="5:13" x14ac:dyDescent="0.25">
      <c r="I77" t="str">
        <f t="shared" si="4"/>
        <v>!кильдкши_19</v>
      </c>
      <c r="J77" t="str">
        <f t="shared" si="5"/>
        <v>!кильдкши</v>
      </c>
      <c r="K77">
        <v>19</v>
      </c>
      <c r="L77" t="s">
        <v>547</v>
      </c>
      <c r="M77" s="41">
        <v>0.95454545454545459</v>
      </c>
    </row>
    <row r="78" spans="5:13" x14ac:dyDescent="0.25">
      <c r="I78" t="str">
        <f t="shared" si="4"/>
        <v>!кильдкши_31</v>
      </c>
      <c r="J78" t="str">
        <f t="shared" si="5"/>
        <v>!кильдкши</v>
      </c>
      <c r="K78">
        <v>31</v>
      </c>
      <c r="L78" t="s">
        <v>547</v>
      </c>
      <c r="M78" s="41">
        <v>0.95833333333333337</v>
      </c>
    </row>
    <row r="79" spans="5:13" x14ac:dyDescent="0.25">
      <c r="I79" t="str">
        <f t="shared" si="4"/>
        <v>!кильдкши_32</v>
      </c>
      <c r="J79" t="str">
        <f t="shared" si="5"/>
        <v>!кильдкши</v>
      </c>
      <c r="K79">
        <v>32</v>
      </c>
      <c r="L79" t="s">
        <v>547</v>
      </c>
      <c r="M79" s="41">
        <v>0.96938775510204078</v>
      </c>
    </row>
    <row r="80" spans="5:13" x14ac:dyDescent="0.25">
      <c r="I80" t="str">
        <f t="shared" si="4"/>
        <v>!кандкши_2</v>
      </c>
      <c r="J80" t="str">
        <f t="shared" si="5"/>
        <v>!кандкши</v>
      </c>
      <c r="K80">
        <v>2</v>
      </c>
      <c r="L80" t="s">
        <v>548</v>
      </c>
      <c r="M80" s="41">
        <v>0.90625</v>
      </c>
    </row>
    <row r="81" spans="9:13" x14ac:dyDescent="0.25">
      <c r="I81" t="str">
        <f t="shared" si="4"/>
        <v>!кандкши_3</v>
      </c>
      <c r="J81" t="str">
        <f t="shared" si="5"/>
        <v>!кандкши</v>
      </c>
      <c r="K81">
        <v>3</v>
      </c>
      <c r="L81" t="s">
        <v>548</v>
      </c>
      <c r="M81" s="41">
        <v>0.90211640211640209</v>
      </c>
    </row>
    <row r="82" spans="9:13" x14ac:dyDescent="0.25">
      <c r="I82" t="str">
        <f t="shared" si="4"/>
        <v>!кандкши_19</v>
      </c>
      <c r="J82" t="str">
        <f t="shared" si="5"/>
        <v>!кандкши</v>
      </c>
      <c r="K82">
        <v>19</v>
      </c>
      <c r="L82" t="s">
        <v>548</v>
      </c>
      <c r="M82" s="41">
        <v>0.84708931419457734</v>
      </c>
    </row>
    <row r="83" spans="9:13" x14ac:dyDescent="0.25">
      <c r="I83" t="str">
        <f t="shared" si="4"/>
        <v>!кандкши_31</v>
      </c>
      <c r="J83" t="str">
        <f t="shared" si="5"/>
        <v>!кандкши</v>
      </c>
      <c r="K83">
        <v>31</v>
      </c>
      <c r="L83" t="s">
        <v>548</v>
      </c>
      <c r="M83" s="41">
        <v>1</v>
      </c>
    </row>
    <row r="84" spans="9:13" x14ac:dyDescent="0.25">
      <c r="I84" t="str">
        <f t="shared" si="4"/>
        <v>!кандкши_32</v>
      </c>
      <c r="J84" t="str">
        <f t="shared" si="5"/>
        <v>!кандкши</v>
      </c>
      <c r="K84">
        <v>32</v>
      </c>
      <c r="L84" t="s">
        <v>548</v>
      </c>
      <c r="M84" s="41">
        <v>0.94285714285714284</v>
      </c>
    </row>
    <row r="85" spans="9:13" x14ac:dyDescent="0.25">
      <c r="I85" t="str">
        <f t="shared" si="4"/>
        <v>!минкши_1</v>
      </c>
      <c r="J85" t="str">
        <f t="shared" si="5"/>
        <v>!минкши</v>
      </c>
      <c r="K85">
        <v>1</v>
      </c>
      <c r="L85" t="s">
        <v>549</v>
      </c>
      <c r="M85" s="41">
        <v>1</v>
      </c>
    </row>
    <row r="86" spans="9:13" x14ac:dyDescent="0.25">
      <c r="I86" t="str">
        <f t="shared" si="4"/>
        <v>!минкши_2</v>
      </c>
      <c r="J86" t="str">
        <f t="shared" si="5"/>
        <v>!минкши</v>
      </c>
      <c r="K86">
        <v>2</v>
      </c>
      <c r="L86" t="s">
        <v>549</v>
      </c>
      <c r="M86" s="41">
        <v>1</v>
      </c>
    </row>
    <row r="87" spans="9:13" x14ac:dyDescent="0.25">
      <c r="I87" t="str">
        <f t="shared" si="4"/>
        <v>!минкши_3</v>
      </c>
      <c r="J87" t="str">
        <f t="shared" si="5"/>
        <v>!минкши</v>
      </c>
      <c r="K87">
        <v>3</v>
      </c>
      <c r="L87" t="s">
        <v>549</v>
      </c>
      <c r="M87" s="41">
        <v>1</v>
      </c>
    </row>
    <row r="88" spans="9:13" x14ac:dyDescent="0.25">
      <c r="I88" t="str">
        <f t="shared" si="4"/>
        <v>!минкши_4</v>
      </c>
      <c r="J88" t="str">
        <f t="shared" si="5"/>
        <v>!минкши</v>
      </c>
      <c r="K88">
        <v>4</v>
      </c>
      <c r="L88" t="s">
        <v>549</v>
      </c>
      <c r="M88" s="41">
        <v>0.74285714285714288</v>
      </c>
    </row>
    <row r="89" spans="9:13" x14ac:dyDescent="0.25">
      <c r="I89" t="str">
        <f t="shared" si="4"/>
        <v>!минкши_21</v>
      </c>
      <c r="J89" t="str">
        <f t="shared" si="5"/>
        <v>!минкши</v>
      </c>
      <c r="K89">
        <v>21</v>
      </c>
      <c r="L89" t="s">
        <v>549</v>
      </c>
      <c r="M89" s="41">
        <v>1</v>
      </c>
    </row>
    <row r="90" spans="9:13" x14ac:dyDescent="0.25">
      <c r="I90" t="str">
        <f t="shared" si="4"/>
        <v>!минкши_19</v>
      </c>
      <c r="J90" t="str">
        <f t="shared" si="5"/>
        <v>!минкши</v>
      </c>
      <c r="K90">
        <v>19</v>
      </c>
      <c r="L90" t="s">
        <v>549</v>
      </c>
      <c r="M90" s="41">
        <v>0.95454545454545459</v>
      </c>
    </row>
    <row r="91" spans="9:13" x14ac:dyDescent="0.25">
      <c r="I91" t="str">
        <f t="shared" si="4"/>
        <v>!минкши_31</v>
      </c>
      <c r="J91" t="str">
        <f t="shared" si="5"/>
        <v>!минкши</v>
      </c>
      <c r="K91">
        <v>31</v>
      </c>
      <c r="L91" t="s">
        <v>549</v>
      </c>
      <c r="M91" s="41">
        <v>1</v>
      </c>
    </row>
    <row r="92" spans="9:13" x14ac:dyDescent="0.25">
      <c r="I92" t="str">
        <f t="shared" si="4"/>
        <v>!минкши_32</v>
      </c>
      <c r="J92" t="str">
        <f t="shared" si="5"/>
        <v>!минкши</v>
      </c>
      <c r="K92">
        <v>32</v>
      </c>
      <c r="L92" t="s">
        <v>549</v>
      </c>
      <c r="M92" s="41">
        <v>1</v>
      </c>
    </row>
    <row r="93" spans="9:13" x14ac:dyDescent="0.25">
      <c r="I93" t="str">
        <f t="shared" si="4"/>
        <v>!минкши_26</v>
      </c>
      <c r="J93" t="str">
        <f t="shared" si="5"/>
        <v>!минкши</v>
      </c>
      <c r="K93">
        <v>26</v>
      </c>
      <c r="L93" t="s">
        <v>549</v>
      </c>
      <c r="M93" s="41">
        <v>0.98809523809523803</v>
      </c>
    </row>
    <row r="94" spans="9:13" x14ac:dyDescent="0.25">
      <c r="I94" t="str">
        <f t="shared" si="4"/>
        <v>!мончкш_2</v>
      </c>
      <c r="J94" t="str">
        <f t="shared" si="5"/>
        <v>!мончкш</v>
      </c>
      <c r="K94">
        <v>2</v>
      </c>
      <c r="L94" t="s">
        <v>550</v>
      </c>
      <c r="M94" s="41">
        <v>0.87074829931972797</v>
      </c>
    </row>
    <row r="95" spans="9:13" x14ac:dyDescent="0.25">
      <c r="I95" t="str">
        <f t="shared" si="4"/>
        <v>!мончкш_3</v>
      </c>
      <c r="J95" t="str">
        <f t="shared" si="5"/>
        <v>!мончкш</v>
      </c>
      <c r="K95">
        <v>3</v>
      </c>
      <c r="L95" t="s">
        <v>550</v>
      </c>
      <c r="M95" s="41">
        <v>0.91156462585034004</v>
      </c>
    </row>
    <row r="96" spans="9:13" x14ac:dyDescent="0.25">
      <c r="I96" t="str">
        <f t="shared" si="4"/>
        <v>!мончкш_4</v>
      </c>
      <c r="J96" t="str">
        <f t="shared" si="5"/>
        <v>!мончкш</v>
      </c>
      <c r="K96">
        <v>4</v>
      </c>
      <c r="L96" t="s">
        <v>550</v>
      </c>
      <c r="M96" s="41">
        <v>0.77777777777777779</v>
      </c>
    </row>
    <row r="97" spans="9:13" x14ac:dyDescent="0.25">
      <c r="I97" t="str">
        <f t="shared" si="4"/>
        <v>!мурмкш1_53</v>
      </c>
      <c r="J97" t="str">
        <f t="shared" si="5"/>
        <v>!мурмкш1</v>
      </c>
      <c r="K97">
        <v>53</v>
      </c>
      <c r="L97" t="s">
        <v>551</v>
      </c>
      <c r="M97" s="41">
        <v>1</v>
      </c>
    </row>
    <row r="98" spans="9:13" x14ac:dyDescent="0.25">
      <c r="I98" t="str">
        <f t="shared" si="4"/>
        <v>!мурмкш1_2</v>
      </c>
      <c r="J98" t="str">
        <f t="shared" si="5"/>
        <v>!мурмкш1</v>
      </c>
      <c r="K98">
        <v>2</v>
      </c>
      <c r="L98" t="s">
        <v>551</v>
      </c>
      <c r="M98" s="41">
        <v>1</v>
      </c>
    </row>
    <row r="99" spans="9:13" x14ac:dyDescent="0.25">
      <c r="I99" t="str">
        <f t="shared" si="4"/>
        <v>!мурмкш1_3</v>
      </c>
      <c r="J99" t="str">
        <f t="shared" si="5"/>
        <v>!мурмкш1</v>
      </c>
      <c r="K99">
        <v>3</v>
      </c>
      <c r="L99" t="s">
        <v>551</v>
      </c>
      <c r="M99" s="41">
        <v>1</v>
      </c>
    </row>
    <row r="100" spans="9:13" x14ac:dyDescent="0.25">
      <c r="I100" t="str">
        <f t="shared" si="4"/>
        <v>!мурмкш1_4</v>
      </c>
      <c r="J100" t="str">
        <f t="shared" si="5"/>
        <v>!мурмкш1</v>
      </c>
      <c r="K100">
        <v>4</v>
      </c>
      <c r="L100" t="s">
        <v>551</v>
      </c>
      <c r="M100" s="41">
        <v>0.75510204081632648</v>
      </c>
    </row>
    <row r="101" spans="9:13" x14ac:dyDescent="0.25">
      <c r="I101" t="str">
        <f t="shared" si="4"/>
        <v>!мурмкш1_19</v>
      </c>
      <c r="J101" t="str">
        <f t="shared" si="5"/>
        <v>!мурмкш1</v>
      </c>
      <c r="K101">
        <v>19</v>
      </c>
      <c r="L101" t="s">
        <v>551</v>
      </c>
      <c r="M101" s="41">
        <v>0.95454545454545459</v>
      </c>
    </row>
    <row r="102" spans="9:13" x14ac:dyDescent="0.25">
      <c r="I102" t="str">
        <f t="shared" si="4"/>
        <v>!мурмкш1_22</v>
      </c>
      <c r="J102" t="str">
        <f t="shared" si="5"/>
        <v>!мурмкш1</v>
      </c>
      <c r="K102">
        <v>22</v>
      </c>
      <c r="L102" t="s">
        <v>551</v>
      </c>
      <c r="M102" s="41">
        <v>1</v>
      </c>
    </row>
    <row r="103" spans="9:13" x14ac:dyDescent="0.25">
      <c r="I103" t="str">
        <f t="shared" si="4"/>
        <v>!мурмкш1_23</v>
      </c>
      <c r="J103" t="str">
        <f t="shared" si="5"/>
        <v>!мурмкш1</v>
      </c>
      <c r="K103">
        <v>23</v>
      </c>
      <c r="L103" t="s">
        <v>551</v>
      </c>
      <c r="M103" s="41">
        <v>1</v>
      </c>
    </row>
    <row r="104" spans="9:13" x14ac:dyDescent="0.25">
      <c r="I104" t="str">
        <f t="shared" si="4"/>
        <v>!мурмкш1_24</v>
      </c>
      <c r="J104" t="str">
        <f t="shared" si="5"/>
        <v>!мурмкш1</v>
      </c>
      <c r="K104">
        <v>24</v>
      </c>
      <c r="L104" t="s">
        <v>551</v>
      </c>
      <c r="M104" s="41">
        <v>1</v>
      </c>
    </row>
    <row r="105" spans="9:13" x14ac:dyDescent="0.25">
      <c r="I105" t="str">
        <f t="shared" si="4"/>
        <v>!мурмкш1_31</v>
      </c>
      <c r="J105" t="str">
        <f t="shared" si="5"/>
        <v>!мурмкш1</v>
      </c>
      <c r="K105">
        <v>31</v>
      </c>
      <c r="L105" t="s">
        <v>551</v>
      </c>
      <c r="M105" s="41">
        <v>0.9285714285714286</v>
      </c>
    </row>
    <row r="106" spans="9:13" x14ac:dyDescent="0.25">
      <c r="I106" t="str">
        <f t="shared" si="4"/>
        <v>!мурмкш1_32</v>
      </c>
      <c r="J106" t="str">
        <f t="shared" si="5"/>
        <v>!мурмкш1</v>
      </c>
      <c r="K106">
        <v>32</v>
      </c>
      <c r="L106" t="s">
        <v>551</v>
      </c>
      <c r="M106" s="41">
        <v>0.9285714285714286</v>
      </c>
    </row>
    <row r="107" spans="9:13" x14ac:dyDescent="0.25">
      <c r="I107" t="str">
        <f t="shared" si="4"/>
        <v>!мурмкши3_2</v>
      </c>
      <c r="J107" t="str">
        <f t="shared" si="5"/>
        <v>!мурмкши3</v>
      </c>
      <c r="K107">
        <v>2</v>
      </c>
      <c r="L107" t="s">
        <v>552</v>
      </c>
      <c r="M107" s="41">
        <v>0.99166666666666659</v>
      </c>
    </row>
    <row r="108" spans="9:13" x14ac:dyDescent="0.25">
      <c r="I108" t="str">
        <f t="shared" si="4"/>
        <v>!мурмкши3_3</v>
      </c>
      <c r="J108" t="str">
        <f t="shared" si="5"/>
        <v>!мурмкши3</v>
      </c>
      <c r="K108">
        <v>3</v>
      </c>
      <c r="L108" t="s">
        <v>552</v>
      </c>
      <c r="M108" s="41">
        <v>0.95833333333333337</v>
      </c>
    </row>
    <row r="109" spans="9:13" x14ac:dyDescent="0.25">
      <c r="I109" t="str">
        <f t="shared" si="4"/>
        <v>!мурмкши3_4</v>
      </c>
      <c r="J109" t="str">
        <f t="shared" si="5"/>
        <v>!мурмкши3</v>
      </c>
      <c r="K109">
        <v>4</v>
      </c>
      <c r="L109" t="s">
        <v>552</v>
      </c>
      <c r="M109" s="41">
        <v>0.7857142857142857</v>
      </c>
    </row>
    <row r="110" spans="9:13" x14ac:dyDescent="0.25">
      <c r="I110" t="str">
        <f t="shared" si="4"/>
        <v>!мурмкши3_19</v>
      </c>
      <c r="J110" t="str">
        <f t="shared" si="5"/>
        <v>!мурмкши3</v>
      </c>
      <c r="K110">
        <v>19</v>
      </c>
      <c r="L110" t="s">
        <v>552</v>
      </c>
      <c r="M110" s="41">
        <v>0.95454545454545459</v>
      </c>
    </row>
    <row r="111" spans="9:13" x14ac:dyDescent="0.25">
      <c r="I111" t="str">
        <f t="shared" si="4"/>
        <v>!мурмкши3_27</v>
      </c>
      <c r="J111" t="str">
        <f t="shared" si="5"/>
        <v>!мурмкши3</v>
      </c>
      <c r="K111">
        <v>27</v>
      </c>
      <c r="L111" t="s">
        <v>552</v>
      </c>
      <c r="M111" s="41">
        <v>0.98412698412698418</v>
      </c>
    </row>
    <row r="112" spans="9:13" x14ac:dyDescent="0.25">
      <c r="I112" t="str">
        <f t="shared" si="4"/>
        <v>!мурмкши3_31</v>
      </c>
      <c r="J112" t="str">
        <f t="shared" si="5"/>
        <v>!мурмкши3</v>
      </c>
      <c r="K112">
        <v>31</v>
      </c>
      <c r="L112" t="s">
        <v>552</v>
      </c>
      <c r="M112" s="41">
        <v>1</v>
      </c>
    </row>
    <row r="113" spans="9:13" x14ac:dyDescent="0.25">
      <c r="I113" t="str">
        <f t="shared" si="4"/>
        <v>!мурмкши3_32</v>
      </c>
      <c r="J113" t="str">
        <f t="shared" si="5"/>
        <v>!мурмкши3</v>
      </c>
      <c r="K113">
        <v>32</v>
      </c>
      <c r="L113" t="s">
        <v>552</v>
      </c>
      <c r="M113" s="41">
        <v>0.97619047619047628</v>
      </c>
    </row>
    <row r="114" spans="9:13" x14ac:dyDescent="0.25">
      <c r="I114" t="str">
        <f t="shared" si="4"/>
        <v>!мурмкши3_26</v>
      </c>
      <c r="J114" t="str">
        <f t="shared" si="5"/>
        <v>!мурмкши3</v>
      </c>
      <c r="K114">
        <v>26</v>
      </c>
      <c r="L114" t="s">
        <v>552</v>
      </c>
      <c r="M114" s="41">
        <v>1</v>
      </c>
    </row>
    <row r="115" spans="9:13" x14ac:dyDescent="0.25">
      <c r="I115" t="str">
        <f t="shared" si="4"/>
        <v>!скк_5</v>
      </c>
      <c r="J115" t="str">
        <f t="shared" si="5"/>
        <v>!скк</v>
      </c>
      <c r="K115">
        <v>5</v>
      </c>
      <c r="L115" t="s">
        <v>553</v>
      </c>
      <c r="M115" s="41">
        <v>0.87490551776266068</v>
      </c>
    </row>
    <row r="116" spans="9:13" x14ac:dyDescent="0.25">
      <c r="I116" t="str">
        <f t="shared" si="4"/>
        <v>!скк_28</v>
      </c>
      <c r="J116" t="str">
        <f t="shared" si="5"/>
        <v>!скк</v>
      </c>
      <c r="K116">
        <v>28</v>
      </c>
      <c r="L116" t="s">
        <v>553</v>
      </c>
      <c r="M116" s="41">
        <v>0.73015873015873012</v>
      </c>
    </row>
    <row r="117" spans="9:13" x14ac:dyDescent="0.25">
      <c r="I117" t="str">
        <f t="shared" si="4"/>
        <v>!скк_29</v>
      </c>
      <c r="J117" t="str">
        <f t="shared" si="5"/>
        <v>!скк</v>
      </c>
      <c r="K117">
        <v>29</v>
      </c>
      <c r="L117" t="s">
        <v>553</v>
      </c>
      <c r="M117" s="41">
        <v>1</v>
      </c>
    </row>
    <row r="118" spans="9:13" x14ac:dyDescent="0.25">
      <c r="I118" t="str">
        <f t="shared" si="4"/>
        <v>!скк_30</v>
      </c>
      <c r="J118" t="str">
        <f t="shared" si="5"/>
        <v>!скк</v>
      </c>
      <c r="K118">
        <v>30</v>
      </c>
      <c r="L118" t="s">
        <v>553</v>
      </c>
      <c r="M118" s="41">
        <v>1</v>
      </c>
    </row>
    <row r="119" spans="9:13" x14ac:dyDescent="0.25">
      <c r="I119" t="str">
        <f t="shared" si="4"/>
        <v>!скк_6</v>
      </c>
      <c r="J119" t="str">
        <f t="shared" si="5"/>
        <v>!скк</v>
      </c>
      <c r="K119">
        <v>6</v>
      </c>
      <c r="L119" t="s">
        <v>553</v>
      </c>
      <c r="M119" s="41">
        <v>1</v>
      </c>
    </row>
    <row r="120" spans="9:13" x14ac:dyDescent="0.25">
      <c r="I120" t="str">
        <f t="shared" si="4"/>
        <v>!оленкши_1</v>
      </c>
      <c r="J120" t="str">
        <f t="shared" si="5"/>
        <v>!оленкши</v>
      </c>
      <c r="K120">
        <v>1</v>
      </c>
      <c r="L120" t="s">
        <v>554</v>
      </c>
      <c r="M120" s="41">
        <v>1</v>
      </c>
    </row>
    <row r="121" spans="9:13" x14ac:dyDescent="0.25">
      <c r="I121" t="str">
        <f t="shared" si="4"/>
        <v>!оленкши_2</v>
      </c>
      <c r="J121" t="str">
        <f t="shared" si="5"/>
        <v>!оленкши</v>
      </c>
      <c r="K121">
        <v>2</v>
      </c>
      <c r="L121" t="s">
        <v>554</v>
      </c>
      <c r="M121" s="41">
        <v>0.98268398268398272</v>
      </c>
    </row>
    <row r="122" spans="9:13" x14ac:dyDescent="0.25">
      <c r="I122" t="str">
        <f t="shared" si="4"/>
        <v>!оленкши_3</v>
      </c>
      <c r="J122" t="str">
        <f t="shared" si="5"/>
        <v>!оленкши</v>
      </c>
      <c r="K122">
        <v>3</v>
      </c>
      <c r="L122" t="s">
        <v>554</v>
      </c>
      <c r="M122" s="41">
        <v>0.94285714285714295</v>
      </c>
    </row>
    <row r="123" spans="9:13" x14ac:dyDescent="0.25">
      <c r="I123" t="str">
        <f t="shared" si="4"/>
        <v>!оленкши_4</v>
      </c>
      <c r="J123" t="str">
        <f t="shared" si="5"/>
        <v>!оленкши</v>
      </c>
      <c r="K123">
        <v>4</v>
      </c>
      <c r="L123" t="s">
        <v>554</v>
      </c>
      <c r="M123" s="41">
        <v>0.8571428571428571</v>
      </c>
    </row>
    <row r="124" spans="9:13" x14ac:dyDescent="0.25">
      <c r="I124" t="str">
        <f t="shared" si="4"/>
        <v>!оленкши_19</v>
      </c>
      <c r="J124" t="str">
        <f t="shared" si="5"/>
        <v>!оленкши</v>
      </c>
      <c r="K124">
        <v>19</v>
      </c>
      <c r="L124" t="s">
        <v>554</v>
      </c>
      <c r="M124" s="41">
        <v>0.90454545454545454</v>
      </c>
    </row>
    <row r="125" spans="9:13" x14ac:dyDescent="0.25">
      <c r="I125" t="str">
        <f t="shared" si="4"/>
        <v>!оленкши_27</v>
      </c>
      <c r="J125" t="str">
        <f t="shared" si="5"/>
        <v>!оленкши</v>
      </c>
      <c r="K125">
        <v>27</v>
      </c>
      <c r="L125" t="s">
        <v>554</v>
      </c>
      <c r="M125" s="41">
        <v>0.91666666666666663</v>
      </c>
    </row>
    <row r="126" spans="9:13" x14ac:dyDescent="0.25">
      <c r="I126" t="str">
        <f t="shared" si="4"/>
        <v>!оленкши_31</v>
      </c>
      <c r="J126" t="str">
        <f t="shared" si="5"/>
        <v>!оленкши</v>
      </c>
      <c r="K126">
        <v>31</v>
      </c>
      <c r="L126" t="s">
        <v>554</v>
      </c>
      <c r="M126" s="41">
        <v>0.95238095238095244</v>
      </c>
    </row>
    <row r="127" spans="9:13" x14ac:dyDescent="0.25">
      <c r="I127" t="str">
        <f t="shared" si="4"/>
        <v>!оленкши_32</v>
      </c>
      <c r="J127" t="str">
        <f t="shared" si="5"/>
        <v>!оленкши</v>
      </c>
      <c r="K127">
        <v>32</v>
      </c>
      <c r="L127" t="s">
        <v>554</v>
      </c>
      <c r="M127" s="41">
        <v>0.97142857142857142</v>
      </c>
    </row>
    <row r="128" spans="9:13" x14ac:dyDescent="0.25">
      <c r="I128" t="str">
        <f t="shared" si="4"/>
        <v>!оленкши_26</v>
      </c>
      <c r="J128" t="str">
        <f t="shared" si="5"/>
        <v>!оленкши</v>
      </c>
      <c r="K128">
        <v>26</v>
      </c>
      <c r="L128" t="s">
        <v>554</v>
      </c>
      <c r="M128" s="41">
        <v>0.98809523809523803</v>
      </c>
    </row>
    <row r="129" spans="9:13" x14ac:dyDescent="0.25">
      <c r="I129" t="str">
        <f t="shared" si="4"/>
        <v>!зсши_2</v>
      </c>
      <c r="J129" t="str">
        <f t="shared" si="5"/>
        <v>!зсши</v>
      </c>
      <c r="K129">
        <v>2</v>
      </c>
      <c r="L129" t="s">
        <v>555</v>
      </c>
      <c r="M129" s="41">
        <v>0.91269841269841279</v>
      </c>
    </row>
    <row r="130" spans="9:13" x14ac:dyDescent="0.25">
      <c r="I130" t="str">
        <f t="shared" si="4"/>
        <v>!зсши_3</v>
      </c>
      <c r="J130" t="str">
        <f t="shared" si="5"/>
        <v>!зсши</v>
      </c>
      <c r="K130">
        <v>3</v>
      </c>
      <c r="L130" t="s">
        <v>555</v>
      </c>
      <c r="M130" s="41">
        <v>0.89872068230277169</v>
      </c>
    </row>
    <row r="131" spans="9:13" x14ac:dyDescent="0.25">
      <c r="I131" t="str">
        <f t="shared" ref="I131:I141" si="6">J131&amp;"_"&amp;K131</f>
        <v>!зсши_13</v>
      </c>
      <c r="J131" t="str">
        <f t="shared" ref="J131:J141" si="7">VLOOKUP(L131,$E$1:$G$34,3,FALSE)</f>
        <v>!зсши</v>
      </c>
      <c r="K131">
        <v>13</v>
      </c>
      <c r="L131" t="s">
        <v>555</v>
      </c>
      <c r="M131" s="41">
        <v>0.98333333333333339</v>
      </c>
    </row>
    <row r="132" spans="9:13" x14ac:dyDescent="0.25">
      <c r="I132" t="str">
        <f t="shared" si="6"/>
        <v>цпд_берег_25</v>
      </c>
      <c r="J132" t="str">
        <f t="shared" si="7"/>
        <v>цпд_берег</v>
      </c>
      <c r="K132">
        <v>25</v>
      </c>
      <c r="L132" t="s">
        <v>556</v>
      </c>
      <c r="M132" s="41">
        <v>0.97857142857142865</v>
      </c>
    </row>
    <row r="133" spans="9:13" x14ac:dyDescent="0.25">
      <c r="I133" t="str">
        <f t="shared" si="6"/>
        <v>цпд_ровесник_14</v>
      </c>
      <c r="J133" t="str">
        <f t="shared" si="7"/>
        <v>цпд_ровесник</v>
      </c>
      <c r="K133">
        <v>14</v>
      </c>
      <c r="L133" t="s">
        <v>557</v>
      </c>
      <c r="M133" s="41">
        <v>0.99545454545454548</v>
      </c>
    </row>
    <row r="134" spans="9:13" x14ac:dyDescent="0.25">
      <c r="I134" t="str">
        <f t="shared" si="6"/>
        <v>цпд_ровесник_25</v>
      </c>
      <c r="J134" t="str">
        <f t="shared" si="7"/>
        <v>цпд_ровесник</v>
      </c>
      <c r="K134">
        <v>25</v>
      </c>
      <c r="L134" t="s">
        <v>557</v>
      </c>
      <c r="M134" s="41">
        <v>1</v>
      </c>
    </row>
    <row r="135" spans="9:13" x14ac:dyDescent="0.25">
      <c r="I135" t="str">
        <f t="shared" si="6"/>
        <v>цпд_журавушка_25</v>
      </c>
      <c r="J135" t="str">
        <f t="shared" si="7"/>
        <v>цпд_журавушка</v>
      </c>
      <c r="K135">
        <v>25</v>
      </c>
      <c r="L135" t="s">
        <v>558</v>
      </c>
      <c r="M135" s="41">
        <v>1</v>
      </c>
    </row>
    <row r="136" spans="9:13" x14ac:dyDescent="0.25">
      <c r="I136" t="str">
        <f t="shared" si="6"/>
        <v>!цппмс_57</v>
      </c>
      <c r="J136" t="str">
        <f t="shared" si="7"/>
        <v>!цппмс</v>
      </c>
      <c r="K136">
        <v>57</v>
      </c>
      <c r="L136" t="s">
        <v>559</v>
      </c>
      <c r="M136" s="41">
        <v>0.68907563025210095</v>
      </c>
    </row>
    <row r="137" spans="9:13" x14ac:dyDescent="0.25">
      <c r="I137" t="str">
        <f t="shared" si="6"/>
        <v>!цппмс_16</v>
      </c>
      <c r="J137" t="str">
        <f t="shared" si="7"/>
        <v>!цппмс</v>
      </c>
      <c r="K137">
        <v>16</v>
      </c>
      <c r="L137" t="s">
        <v>559</v>
      </c>
      <c r="M137" s="41">
        <v>0.97287522603978294</v>
      </c>
    </row>
    <row r="138" spans="9:13" x14ac:dyDescent="0.25">
      <c r="I138" t="str">
        <f t="shared" si="6"/>
        <v>!цппмс_43</v>
      </c>
      <c r="J138" t="str">
        <f t="shared" si="7"/>
        <v>!цппмс</v>
      </c>
      <c r="K138">
        <v>43</v>
      </c>
      <c r="L138" t="s">
        <v>559</v>
      </c>
      <c r="M138" s="41">
        <v>0.96</v>
      </c>
    </row>
    <row r="139" spans="9:13" x14ac:dyDescent="0.25">
      <c r="I139" t="str">
        <f t="shared" si="6"/>
        <v>!цппмс_17</v>
      </c>
      <c r="J139" t="str">
        <f t="shared" si="7"/>
        <v>!цппмс</v>
      </c>
      <c r="K139">
        <v>17</v>
      </c>
      <c r="L139" t="s">
        <v>559</v>
      </c>
      <c r="M139" s="41">
        <v>0.93981481481481488</v>
      </c>
    </row>
    <row r="140" spans="9:13" x14ac:dyDescent="0.25">
      <c r="I140" t="str">
        <f t="shared" si="6"/>
        <v>!цппмс_18</v>
      </c>
      <c r="J140" t="str">
        <f t="shared" si="7"/>
        <v>!цппмс</v>
      </c>
      <c r="K140">
        <v>18</v>
      </c>
      <c r="L140" t="s">
        <v>559</v>
      </c>
      <c r="M140" s="41">
        <v>0.97847358121330708</v>
      </c>
    </row>
    <row r="141" spans="9:13" x14ac:dyDescent="0.25">
      <c r="I141" t="str">
        <f t="shared" si="6"/>
        <v>!цппмс_15</v>
      </c>
      <c r="J141" t="str">
        <f t="shared" si="7"/>
        <v>!цппмс</v>
      </c>
      <c r="K141">
        <v>15</v>
      </c>
      <c r="L141" t="s">
        <v>559</v>
      </c>
      <c r="M141" s="41">
        <v>0.97222222222222221</v>
      </c>
    </row>
  </sheetData>
  <autoFilter ref="I1:M14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AK66"/>
  <sheetViews>
    <sheetView zoomScaleNormal="100" workbookViewId="0">
      <pane xSplit="1" topLeftCell="B1" activePane="topRight" state="frozen"/>
      <selection activeCell="G1" sqref="G1"/>
      <selection pane="topRight" activeCell="G1" sqref="G1"/>
    </sheetView>
  </sheetViews>
  <sheetFormatPr defaultRowHeight="15" x14ac:dyDescent="0.25"/>
  <cols>
    <col min="1" max="1" width="22.7109375" customWidth="1"/>
    <col min="2" max="2" width="19.7109375" customWidth="1"/>
  </cols>
  <sheetData>
    <row r="1" spans="1:37" s="34" customFormat="1" x14ac:dyDescent="0.25">
      <c r="A1" s="33" t="s">
        <v>209</v>
      </c>
      <c r="B1" s="33" t="s">
        <v>210</v>
      </c>
      <c r="C1" s="33" t="s">
        <v>211</v>
      </c>
      <c r="D1" s="35" t="s">
        <v>212</v>
      </c>
      <c r="E1" s="35" t="s">
        <v>213</v>
      </c>
      <c r="F1" s="35" t="s">
        <v>214</v>
      </c>
      <c r="G1" s="35" t="s">
        <v>215</v>
      </c>
      <c r="H1" s="35" t="s">
        <v>216</v>
      </c>
      <c r="I1" s="35" t="s">
        <v>217</v>
      </c>
      <c r="J1" s="35" t="s">
        <v>218</v>
      </c>
      <c r="K1" s="35" t="s">
        <v>219</v>
      </c>
      <c r="L1" s="35" t="s">
        <v>220</v>
      </c>
      <c r="M1" s="35" t="s">
        <v>221</v>
      </c>
      <c r="N1" s="35" t="s">
        <v>222</v>
      </c>
      <c r="O1" s="36" t="s">
        <v>223</v>
      </c>
      <c r="P1" s="36" t="s">
        <v>224</v>
      </c>
      <c r="Q1" s="35" t="s">
        <v>225</v>
      </c>
      <c r="R1" s="35" t="s">
        <v>226</v>
      </c>
      <c r="S1" s="35" t="s">
        <v>227</v>
      </c>
      <c r="T1" s="35" t="s">
        <v>228</v>
      </c>
      <c r="U1" s="35" t="s">
        <v>229</v>
      </c>
      <c r="V1" s="35" t="s">
        <v>230</v>
      </c>
      <c r="W1" s="35" t="s">
        <v>231</v>
      </c>
      <c r="X1" s="35" t="s">
        <v>232</v>
      </c>
      <c r="Y1" s="35" t="s">
        <v>233</v>
      </c>
      <c r="Z1" s="35" t="s">
        <v>234</v>
      </c>
      <c r="AA1" s="35" t="s">
        <v>235</v>
      </c>
      <c r="AB1" s="35" t="s">
        <v>236</v>
      </c>
      <c r="AC1" s="35" t="s">
        <v>237</v>
      </c>
      <c r="AD1" s="35" t="s">
        <v>238</v>
      </c>
      <c r="AE1" s="35" t="s">
        <v>239</v>
      </c>
      <c r="AF1" s="35" t="s">
        <v>240</v>
      </c>
      <c r="AG1" s="37" t="s">
        <v>241</v>
      </c>
      <c r="AH1" s="38" t="s">
        <v>242</v>
      </c>
      <c r="AI1" s="38" t="s">
        <v>243</v>
      </c>
      <c r="AJ1" s="38" t="s">
        <v>244</v>
      </c>
      <c r="AK1" s="38" t="s">
        <v>245</v>
      </c>
    </row>
    <row r="2" spans="1:37" hidden="1" x14ac:dyDescent="0.25">
      <c r="A2" s="29" t="e">
        <f>#REF!</f>
        <v>#REF!</v>
      </c>
      <c r="B2" s="29" t="e">
        <f>#REF!</f>
        <v>#REF!</v>
      </c>
      <c r="C2" s="29" t="s">
        <v>207</v>
      </c>
      <c r="D2" s="29"/>
      <c r="E2" s="29"/>
      <c r="F2" s="29"/>
      <c r="G2" s="29"/>
      <c r="H2" s="29"/>
      <c r="I2" s="30" t="s">
        <v>207</v>
      </c>
      <c r="J2" s="30" t="s">
        <v>207</v>
      </c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</row>
    <row r="3" spans="1:37" hidden="1" x14ac:dyDescent="0.25">
      <c r="A3" s="29" t="e">
        <f>#REF!</f>
        <v>#REF!</v>
      </c>
      <c r="B3" s="29" t="e">
        <f>#REF!</f>
        <v>#REF!</v>
      </c>
      <c r="C3" s="29" t="s">
        <v>207</v>
      </c>
      <c r="D3" s="29"/>
      <c r="E3" s="29"/>
      <c r="F3" s="29"/>
      <c r="G3" s="29"/>
      <c r="H3" s="30" t="s">
        <v>207</v>
      </c>
      <c r="I3" s="30" t="s">
        <v>207</v>
      </c>
      <c r="J3" s="30" t="s">
        <v>207</v>
      </c>
      <c r="K3" s="30" t="s">
        <v>207</v>
      </c>
      <c r="L3" s="30" t="s">
        <v>207</v>
      </c>
      <c r="M3" s="30" t="s">
        <v>207</v>
      </c>
      <c r="N3" s="30" t="s">
        <v>207</v>
      </c>
      <c r="O3" s="29"/>
      <c r="P3" s="30" t="s">
        <v>207</v>
      </c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</row>
    <row r="4" spans="1:37" hidden="1" x14ac:dyDescent="0.25">
      <c r="A4" s="29" t="e">
        <f>#REF!</f>
        <v>#REF!</v>
      </c>
      <c r="B4" s="29" t="e">
        <f>#REF!</f>
        <v>#REF!</v>
      </c>
      <c r="C4" s="29" t="s">
        <v>207</v>
      </c>
      <c r="D4" s="29"/>
      <c r="E4" s="29"/>
      <c r="F4" s="29"/>
      <c r="G4" s="29"/>
      <c r="H4" s="30" t="s">
        <v>207</v>
      </c>
      <c r="I4" s="30" t="s">
        <v>207</v>
      </c>
      <c r="J4" s="30" t="s">
        <v>207</v>
      </c>
      <c r="K4" s="30" t="s">
        <v>207</v>
      </c>
      <c r="L4" s="30" t="s">
        <v>207</v>
      </c>
      <c r="M4" s="30" t="s">
        <v>207</v>
      </c>
      <c r="N4" s="30" t="s">
        <v>207</v>
      </c>
      <c r="O4" s="30" t="s">
        <v>207</v>
      </c>
      <c r="P4" s="30" t="s">
        <v>207</v>
      </c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</row>
    <row r="5" spans="1:37" hidden="1" x14ac:dyDescent="0.25">
      <c r="A5" s="29" t="e">
        <f>#REF!</f>
        <v>#REF!</v>
      </c>
      <c r="B5" s="29" t="e">
        <f>#REF!</f>
        <v>#REF!</v>
      </c>
      <c r="C5" s="29" t="s">
        <v>207</v>
      </c>
      <c r="D5" s="29"/>
      <c r="E5" s="29"/>
      <c r="F5" s="29"/>
      <c r="G5" s="29"/>
      <c r="H5" s="30" t="s">
        <v>207</v>
      </c>
      <c r="I5" s="30" t="s">
        <v>207</v>
      </c>
      <c r="J5" s="30" t="s">
        <v>207</v>
      </c>
      <c r="K5" s="29"/>
      <c r="L5" s="30" t="s">
        <v>207</v>
      </c>
      <c r="M5" s="29"/>
      <c r="N5" s="30" t="s">
        <v>207</v>
      </c>
      <c r="O5" s="30" t="s">
        <v>207</v>
      </c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</row>
    <row r="6" spans="1:37" hidden="1" x14ac:dyDescent="0.25">
      <c r="A6" s="29" t="e">
        <f>#REF!</f>
        <v>#REF!</v>
      </c>
      <c r="B6" s="29" t="e">
        <f>#REF!</f>
        <v>#REF!</v>
      </c>
      <c r="C6" s="29" t="s">
        <v>207</v>
      </c>
      <c r="D6" s="29"/>
      <c r="E6" s="29"/>
      <c r="F6" s="29"/>
      <c r="G6" s="30" t="s">
        <v>207</v>
      </c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</row>
    <row r="7" spans="1:37" hidden="1" x14ac:dyDescent="0.25">
      <c r="A7" s="29" t="e">
        <f>#REF!</f>
        <v>#REF!</v>
      </c>
      <c r="B7" s="29" t="e">
        <f>#REF!</f>
        <v>#REF!</v>
      </c>
      <c r="C7" s="29" t="s">
        <v>207</v>
      </c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30" t="s">
        <v>207</v>
      </c>
      <c r="AK7" s="30" t="s">
        <v>207</v>
      </c>
    </row>
    <row r="8" spans="1:37" hidden="1" x14ac:dyDescent="0.25">
      <c r="A8" s="29" t="e">
        <f>#REF!</f>
        <v>#REF!</v>
      </c>
      <c r="B8" s="29" t="e">
        <f>#REF!</f>
        <v>#REF!</v>
      </c>
      <c r="C8" s="29" t="s">
        <v>207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30" t="s">
        <v>207</v>
      </c>
      <c r="AK8" s="29"/>
    </row>
    <row r="9" spans="1:37" x14ac:dyDescent="0.25">
      <c r="A9" s="29" t="e">
        <f>#REF!</f>
        <v>#REF!</v>
      </c>
      <c r="B9" s="29" t="e">
        <f>#REF!</f>
        <v>#REF!</v>
      </c>
      <c r="C9" s="29" t="s">
        <v>207</v>
      </c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30" t="s">
        <v>207</v>
      </c>
      <c r="R9" s="30" t="s">
        <v>207</v>
      </c>
      <c r="S9" s="30" t="s">
        <v>207</v>
      </c>
      <c r="T9" s="30" t="s">
        <v>207</v>
      </c>
      <c r="U9" s="30" t="s">
        <v>207</v>
      </c>
      <c r="V9" s="30" t="s">
        <v>207</v>
      </c>
      <c r="W9" s="30" t="s">
        <v>207</v>
      </c>
      <c r="X9" s="30" t="s">
        <v>207</v>
      </c>
      <c r="Y9" s="30" t="s">
        <v>207</v>
      </c>
      <c r="Z9" s="30" t="s">
        <v>207</v>
      </c>
      <c r="AA9" s="30" t="s">
        <v>207</v>
      </c>
      <c r="AB9" s="30" t="s">
        <v>207</v>
      </c>
      <c r="AC9" s="30" t="s">
        <v>207</v>
      </c>
      <c r="AD9" s="30" t="s">
        <v>207</v>
      </c>
      <c r="AE9" s="30" t="s">
        <v>207</v>
      </c>
      <c r="AF9" s="30" t="s">
        <v>207</v>
      </c>
      <c r="AG9" s="29"/>
      <c r="AH9" s="29"/>
      <c r="AI9" s="29"/>
      <c r="AJ9" s="29"/>
      <c r="AK9" s="29"/>
    </row>
    <row r="10" spans="1:37" hidden="1" x14ac:dyDescent="0.25">
      <c r="A10" s="29" t="e">
        <f>#REF!</f>
        <v>#REF!</v>
      </c>
      <c r="B10" s="29" t="e">
        <f>#REF!</f>
        <v>#REF!</v>
      </c>
      <c r="C10" s="29" t="s">
        <v>207</v>
      </c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30" t="s">
        <v>207</v>
      </c>
      <c r="R10" s="30" t="s">
        <v>207</v>
      </c>
      <c r="S10" s="30" t="s">
        <v>207</v>
      </c>
      <c r="T10" s="30" t="s">
        <v>207</v>
      </c>
      <c r="U10" s="29"/>
      <c r="V10" s="30" t="s">
        <v>207</v>
      </c>
      <c r="W10" s="30" t="s">
        <v>207</v>
      </c>
      <c r="X10" s="30" t="s">
        <v>207</v>
      </c>
      <c r="Y10" s="29"/>
      <c r="Z10" s="30" t="s">
        <v>207</v>
      </c>
      <c r="AA10" s="30" t="s">
        <v>207</v>
      </c>
      <c r="AB10" s="30" t="s">
        <v>207</v>
      </c>
      <c r="AC10" s="29"/>
      <c r="AD10" s="30" t="s">
        <v>207</v>
      </c>
      <c r="AE10" s="29"/>
      <c r="AF10" s="29"/>
      <c r="AG10" s="29"/>
      <c r="AH10" s="29"/>
      <c r="AI10" s="29"/>
      <c r="AJ10" s="29"/>
      <c r="AK10" s="29"/>
    </row>
    <row r="11" spans="1:37" x14ac:dyDescent="0.25">
      <c r="A11" s="29" t="e">
        <f>#REF!</f>
        <v>#REF!</v>
      </c>
      <c r="B11" s="29" t="e">
        <f>#REF!</f>
        <v>#REF!</v>
      </c>
      <c r="C11" s="29" t="s">
        <v>207</v>
      </c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30" t="s">
        <v>207</v>
      </c>
      <c r="R11" s="30" t="s">
        <v>207</v>
      </c>
      <c r="S11" s="30" t="s">
        <v>207</v>
      </c>
      <c r="T11" s="30" t="s">
        <v>207</v>
      </c>
      <c r="U11" s="29"/>
      <c r="V11" s="30" t="s">
        <v>207</v>
      </c>
      <c r="W11" s="30" t="s">
        <v>207</v>
      </c>
      <c r="X11" s="30" t="s">
        <v>207</v>
      </c>
      <c r="Y11" s="30" t="s">
        <v>207</v>
      </c>
      <c r="Z11" s="30" t="s">
        <v>207</v>
      </c>
      <c r="AA11" s="30" t="s">
        <v>207</v>
      </c>
      <c r="AB11" s="30" t="s">
        <v>207</v>
      </c>
      <c r="AC11" s="29"/>
      <c r="AD11" s="30" t="s">
        <v>207</v>
      </c>
      <c r="AE11" s="29"/>
      <c r="AF11" s="29"/>
      <c r="AG11" s="29"/>
      <c r="AH11" s="29"/>
      <c r="AI11" s="29"/>
      <c r="AJ11" s="29"/>
      <c r="AK11" s="29"/>
    </row>
    <row r="12" spans="1:37" hidden="1" x14ac:dyDescent="0.25">
      <c r="A12" s="29" t="e">
        <f>#REF!</f>
        <v>#REF!</v>
      </c>
      <c r="B12" s="29" t="e">
        <f>#REF!</f>
        <v>#REF!</v>
      </c>
      <c r="C12" s="29" t="s">
        <v>207</v>
      </c>
      <c r="D12" s="30" t="s">
        <v>207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30" t="s">
        <v>207</v>
      </c>
      <c r="AK12" s="29"/>
    </row>
    <row r="13" spans="1:37" hidden="1" x14ac:dyDescent="0.25">
      <c r="A13" s="29" t="e">
        <f>#REF!</f>
        <v>#REF!</v>
      </c>
      <c r="B13" s="29" t="e">
        <f>#REF!</f>
        <v>#REF!</v>
      </c>
      <c r="C13" s="29" t="s">
        <v>207</v>
      </c>
      <c r="D13" s="29"/>
      <c r="E13" s="29"/>
      <c r="F13" s="29"/>
      <c r="G13" s="29"/>
      <c r="H13" s="29"/>
      <c r="I13" s="29"/>
      <c r="J13" s="29"/>
      <c r="K13" s="30" t="s">
        <v>207</v>
      </c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0" t="s">
        <v>207</v>
      </c>
    </row>
    <row r="14" spans="1:37" hidden="1" x14ac:dyDescent="0.25">
      <c r="A14" s="29" t="e">
        <f>#REF!</f>
        <v>#REF!</v>
      </c>
      <c r="B14" s="29" t="e">
        <f>#REF!</f>
        <v>#REF!</v>
      </c>
      <c r="C14" s="29" t="s">
        <v>207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30" t="s">
        <v>207</v>
      </c>
      <c r="AJ14" s="29"/>
      <c r="AK14" s="29"/>
    </row>
    <row r="15" spans="1:37" hidden="1" x14ac:dyDescent="0.25">
      <c r="A15" s="29" t="e">
        <f>#REF!</f>
        <v>#REF!</v>
      </c>
      <c r="B15" s="29" t="e">
        <f>#REF!</f>
        <v>#REF!</v>
      </c>
      <c r="C15" s="29" t="s">
        <v>207</v>
      </c>
      <c r="D15" s="29"/>
      <c r="E15" s="29"/>
      <c r="F15" s="30" t="s">
        <v>207</v>
      </c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</row>
    <row r="16" spans="1:37" hidden="1" x14ac:dyDescent="0.25">
      <c r="A16" s="29" t="e">
        <f>#REF!</f>
        <v>#REF!</v>
      </c>
      <c r="B16" s="29" t="e">
        <f>#REF!</f>
        <v>#REF!</v>
      </c>
      <c r="C16" s="29" t="s">
        <v>207</v>
      </c>
      <c r="D16" s="29"/>
      <c r="E16" s="29"/>
      <c r="F16" s="30" t="s">
        <v>207</v>
      </c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</row>
    <row r="17" spans="1:37" hidden="1" x14ac:dyDescent="0.25">
      <c r="A17" s="29" t="e">
        <f>#REF!</f>
        <v>#REF!</v>
      </c>
      <c r="B17" s="29" t="e">
        <f>#REF!</f>
        <v>#REF!</v>
      </c>
      <c r="C17" s="29" t="s">
        <v>207</v>
      </c>
      <c r="D17" s="29"/>
      <c r="E17" s="29"/>
      <c r="F17" s="30" t="s">
        <v>207</v>
      </c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</row>
    <row r="18" spans="1:37" hidden="1" x14ac:dyDescent="0.25">
      <c r="A18" s="29" t="e">
        <f>#REF!</f>
        <v>#REF!</v>
      </c>
      <c r="B18" s="29" t="e">
        <f>#REF!</f>
        <v>#REF!</v>
      </c>
      <c r="C18" s="29" t="s">
        <v>207</v>
      </c>
      <c r="D18" s="29"/>
      <c r="E18" s="29"/>
      <c r="F18" s="30" t="s">
        <v>207</v>
      </c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</row>
    <row r="19" spans="1:37" hidden="1" x14ac:dyDescent="0.25">
      <c r="A19" s="29" t="e">
        <f>#REF!</f>
        <v>#REF!</v>
      </c>
      <c r="B19" s="29" t="e">
        <f>#REF!</f>
        <v>#REF!</v>
      </c>
      <c r="C19" s="29" t="s">
        <v>207</v>
      </c>
      <c r="D19" s="29"/>
      <c r="E19" s="29"/>
      <c r="F19" s="29"/>
      <c r="G19" s="29"/>
      <c r="H19" s="30" t="s">
        <v>207</v>
      </c>
      <c r="I19" s="30" t="s">
        <v>207</v>
      </c>
      <c r="J19" s="30" t="s">
        <v>207</v>
      </c>
      <c r="K19" s="29"/>
      <c r="L19" s="30" t="s">
        <v>207</v>
      </c>
      <c r="M19" s="30" t="s">
        <v>207</v>
      </c>
      <c r="N19" s="29"/>
      <c r="O19" s="29"/>
      <c r="P19" s="30" t="s">
        <v>207</v>
      </c>
      <c r="Q19" s="29"/>
      <c r="R19" s="30" t="s">
        <v>207</v>
      </c>
      <c r="S19" s="29"/>
      <c r="T19" s="30" t="s">
        <v>207</v>
      </c>
      <c r="U19" s="30" t="s">
        <v>207</v>
      </c>
      <c r="V19" s="29"/>
      <c r="W19" s="30" t="s">
        <v>207</v>
      </c>
      <c r="X19" s="29"/>
      <c r="Y19" s="29"/>
      <c r="Z19" s="30" t="s">
        <v>207</v>
      </c>
      <c r="AA19" s="30" t="s">
        <v>207</v>
      </c>
      <c r="AB19" s="30" t="s">
        <v>207</v>
      </c>
      <c r="AC19" s="29"/>
      <c r="AD19" s="30" t="s">
        <v>207</v>
      </c>
      <c r="AE19" s="29"/>
      <c r="AF19" s="29"/>
      <c r="AG19" s="29"/>
      <c r="AH19" s="29"/>
      <c r="AI19" s="29"/>
      <c r="AJ19" s="29"/>
      <c r="AK19" s="29"/>
    </row>
    <row r="20" spans="1:37" hidden="1" x14ac:dyDescent="0.25">
      <c r="A20" s="29" t="e">
        <f>#REF!</f>
        <v>#REF!</v>
      </c>
      <c r="B20" s="29" t="e">
        <f>#REF!</f>
        <v>#REF!</v>
      </c>
      <c r="C20" s="29" t="s">
        <v>207</v>
      </c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30" t="s">
        <v>207</v>
      </c>
      <c r="R20" s="30" t="s">
        <v>207</v>
      </c>
      <c r="S20" s="30" t="s">
        <v>207</v>
      </c>
      <c r="T20" s="30" t="s">
        <v>207</v>
      </c>
      <c r="U20" s="30" t="s">
        <v>207</v>
      </c>
      <c r="V20" s="30" t="s">
        <v>207</v>
      </c>
      <c r="W20" s="30" t="s">
        <v>207</v>
      </c>
      <c r="X20" s="30" t="s">
        <v>207</v>
      </c>
      <c r="Y20" s="29"/>
      <c r="Z20" s="29"/>
      <c r="AA20" s="29"/>
      <c r="AB20" s="30" t="s">
        <v>207</v>
      </c>
      <c r="AC20" s="30" t="s">
        <v>207</v>
      </c>
      <c r="AD20" s="30" t="s">
        <v>207</v>
      </c>
      <c r="AE20" s="30" t="s">
        <v>207</v>
      </c>
      <c r="AF20" s="30" t="s">
        <v>207</v>
      </c>
      <c r="AG20" s="29"/>
      <c r="AH20" s="29"/>
      <c r="AI20" s="29"/>
      <c r="AJ20" s="29"/>
      <c r="AK20" s="29"/>
    </row>
    <row r="21" spans="1:37" hidden="1" x14ac:dyDescent="0.25">
      <c r="A21" s="29" t="e">
        <f>#REF!</f>
        <v>#REF!</v>
      </c>
      <c r="B21" s="29" t="e">
        <f>#REF!</f>
        <v>#REF!</v>
      </c>
      <c r="C21" s="29" t="s">
        <v>207</v>
      </c>
      <c r="D21" s="29"/>
      <c r="E21" s="29"/>
      <c r="F21" s="29"/>
      <c r="G21" s="29"/>
      <c r="H21" s="29"/>
      <c r="I21" s="30" t="s">
        <v>207</v>
      </c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</row>
    <row r="22" spans="1:37" hidden="1" x14ac:dyDescent="0.25">
      <c r="A22" s="29" t="e">
        <f>#REF!</f>
        <v>#REF!</v>
      </c>
      <c r="B22" s="29" t="e">
        <f>#REF!</f>
        <v>#REF!</v>
      </c>
      <c r="C22" s="29" t="s">
        <v>207</v>
      </c>
      <c r="D22" s="29"/>
      <c r="E22" s="29"/>
      <c r="F22" s="29"/>
      <c r="G22" s="29"/>
      <c r="H22" s="29"/>
      <c r="I22" s="29"/>
      <c r="J22" s="29"/>
      <c r="K22" s="29"/>
      <c r="L22" s="30" t="s">
        <v>207</v>
      </c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</row>
    <row r="23" spans="1:37" hidden="1" x14ac:dyDescent="0.25">
      <c r="A23" s="29" t="e">
        <f>#REF!</f>
        <v>#REF!</v>
      </c>
      <c r="B23" s="29" t="e">
        <f>#REF!</f>
        <v>#REF!</v>
      </c>
      <c r="C23" s="29" t="s">
        <v>207</v>
      </c>
      <c r="D23" s="29"/>
      <c r="E23" s="29"/>
      <c r="F23" s="29"/>
      <c r="G23" s="29"/>
      <c r="H23" s="29"/>
      <c r="I23" s="29"/>
      <c r="J23" s="29"/>
      <c r="K23" s="29"/>
      <c r="L23" s="30" t="s">
        <v>207</v>
      </c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</row>
    <row r="24" spans="1:37" hidden="1" x14ac:dyDescent="0.25">
      <c r="A24" s="29" t="e">
        <f>#REF!</f>
        <v>#REF!</v>
      </c>
      <c r="B24" s="29" t="e">
        <f>#REF!</f>
        <v>#REF!</v>
      </c>
      <c r="C24" s="29" t="s">
        <v>207</v>
      </c>
      <c r="D24" s="29"/>
      <c r="E24" s="29"/>
      <c r="F24" s="29"/>
      <c r="G24" s="29"/>
      <c r="H24" s="29"/>
      <c r="I24" s="29"/>
      <c r="J24" s="29"/>
      <c r="K24" s="29"/>
      <c r="L24" s="30" t="s">
        <v>207</v>
      </c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</row>
    <row r="25" spans="1:37" hidden="1" x14ac:dyDescent="0.25">
      <c r="A25" s="29" t="e">
        <f>#REF!</f>
        <v>#REF!</v>
      </c>
      <c r="B25" s="29" t="e">
        <f>#REF!</f>
        <v>#REF!</v>
      </c>
      <c r="C25" s="29" t="s">
        <v>207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30" t="s">
        <v>207</v>
      </c>
      <c r="AH25" s="30" t="s">
        <v>207</v>
      </c>
      <c r="AI25" s="30" t="s">
        <v>207</v>
      </c>
      <c r="AJ25" s="29"/>
      <c r="AK25" s="29"/>
    </row>
    <row r="26" spans="1:37" hidden="1" x14ac:dyDescent="0.25">
      <c r="A26" s="29" t="e">
        <f>#REF!</f>
        <v>#REF!</v>
      </c>
      <c r="B26" s="29" t="e">
        <f>#REF!</f>
        <v>#REF!</v>
      </c>
      <c r="C26" s="29" t="s">
        <v>207</v>
      </c>
      <c r="D26" s="29"/>
      <c r="E26" s="29"/>
      <c r="F26" s="29"/>
      <c r="G26" s="29"/>
      <c r="H26" s="30" t="s">
        <v>207</v>
      </c>
      <c r="I26" s="30" t="s">
        <v>207</v>
      </c>
      <c r="J26" s="30" t="s">
        <v>207</v>
      </c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</row>
    <row r="27" spans="1:37" hidden="1" x14ac:dyDescent="0.25">
      <c r="A27" s="29" t="e">
        <f>#REF!</f>
        <v>#REF!</v>
      </c>
      <c r="B27" s="29" t="e">
        <f>#REF!</f>
        <v>#REF!</v>
      </c>
      <c r="C27" s="29" t="s">
        <v>207</v>
      </c>
      <c r="D27" s="29"/>
      <c r="E27" s="29"/>
      <c r="F27" s="29"/>
      <c r="G27" s="29"/>
      <c r="H27" s="30" t="s">
        <v>207</v>
      </c>
      <c r="I27" s="29"/>
      <c r="J27" s="30" t="s">
        <v>207</v>
      </c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</row>
    <row r="28" spans="1:37" hidden="1" x14ac:dyDescent="0.25">
      <c r="A28" s="29" t="e">
        <f>#REF!</f>
        <v>#REF!</v>
      </c>
      <c r="B28" s="29" t="e">
        <f>#REF!</f>
        <v>#REF!</v>
      </c>
      <c r="C28" s="29" t="s">
        <v>207</v>
      </c>
      <c r="D28" s="29"/>
      <c r="E28" s="29"/>
      <c r="F28" s="29"/>
      <c r="G28" s="30" t="s">
        <v>207</v>
      </c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</row>
    <row r="29" spans="1:37" hidden="1" x14ac:dyDescent="0.25">
      <c r="A29" s="29" t="e">
        <f>#REF!</f>
        <v>#REF!</v>
      </c>
      <c r="B29" s="29" t="e">
        <f>#REF!</f>
        <v>#REF!</v>
      </c>
      <c r="C29" s="29" t="s">
        <v>207</v>
      </c>
      <c r="D29" s="29"/>
      <c r="E29" s="29"/>
      <c r="F29" s="29"/>
      <c r="G29" s="30" t="s">
        <v>207</v>
      </c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</row>
    <row r="30" spans="1:37" hidden="1" x14ac:dyDescent="0.25">
      <c r="A30" s="29" t="e">
        <f>#REF!</f>
        <v>#REF!</v>
      </c>
      <c r="B30" s="29" t="e">
        <f>#REF!</f>
        <v>#REF!</v>
      </c>
      <c r="C30" s="29" t="s">
        <v>207</v>
      </c>
      <c r="D30" s="29"/>
      <c r="E30" s="29"/>
      <c r="F30" s="29"/>
      <c r="G30" s="30" t="s">
        <v>207</v>
      </c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</row>
    <row r="31" spans="1:37" hidden="1" x14ac:dyDescent="0.25">
      <c r="A31" s="29" t="e">
        <f>#REF!</f>
        <v>#REF!</v>
      </c>
      <c r="B31" s="29" t="e">
        <f>#REF!</f>
        <v>#REF!</v>
      </c>
      <c r="C31" s="29" t="s">
        <v>207</v>
      </c>
      <c r="D31" s="29"/>
      <c r="E31" s="29"/>
      <c r="F31" s="29"/>
      <c r="G31" s="29"/>
      <c r="H31" s="30" t="s">
        <v>207</v>
      </c>
      <c r="I31" s="30" t="s">
        <v>207</v>
      </c>
      <c r="J31" s="30" t="s">
        <v>207</v>
      </c>
      <c r="K31" s="29"/>
      <c r="L31" s="30" t="s">
        <v>207</v>
      </c>
      <c r="M31" s="30" t="s">
        <v>207</v>
      </c>
      <c r="N31" s="29"/>
      <c r="O31" s="29"/>
      <c r="P31" s="30" t="s">
        <v>207</v>
      </c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</row>
    <row r="32" spans="1:37" hidden="1" x14ac:dyDescent="0.25">
      <c r="A32" s="29" t="e">
        <f>#REF!</f>
        <v>#REF!</v>
      </c>
      <c r="B32" s="29" t="e">
        <f>#REF!</f>
        <v>#REF!</v>
      </c>
      <c r="C32" s="29" t="s">
        <v>207</v>
      </c>
      <c r="D32" s="29"/>
      <c r="E32" s="29"/>
      <c r="F32" s="29"/>
      <c r="G32" s="29"/>
      <c r="H32" s="30" t="s">
        <v>207</v>
      </c>
      <c r="I32" s="30" t="s">
        <v>207</v>
      </c>
      <c r="J32" s="30" t="s">
        <v>207</v>
      </c>
      <c r="K32" s="29"/>
      <c r="L32" s="30" t="s">
        <v>207</v>
      </c>
      <c r="M32" s="30" t="s">
        <v>207</v>
      </c>
      <c r="N32" s="29"/>
      <c r="O32" s="29"/>
      <c r="P32" s="30" t="s">
        <v>207</v>
      </c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</row>
    <row r="33" spans="1:37" hidden="1" x14ac:dyDescent="0.25">
      <c r="A33" s="29" t="e">
        <f>#REF!</f>
        <v>#REF!</v>
      </c>
      <c r="B33" s="29" t="e">
        <f>#REF!</f>
        <v>#REF!</v>
      </c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</row>
    <row r="34" spans="1:37" hidden="1" x14ac:dyDescent="0.25">
      <c r="A34" s="29" t="e">
        <f>#REF!</f>
        <v>#REF!</v>
      </c>
      <c r="B34" s="29" t="e">
        <f>#REF!</f>
        <v>#REF!</v>
      </c>
      <c r="C34" s="29" t="s">
        <v>208</v>
      </c>
      <c r="D34" s="29"/>
      <c r="E34" s="30" t="s">
        <v>207</v>
      </c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</row>
    <row r="35" spans="1:37" hidden="1" x14ac:dyDescent="0.25">
      <c r="A35" s="29" t="e">
        <f>#REF!</f>
        <v>#REF!</v>
      </c>
      <c r="B35" s="29" t="e">
        <f>#REF!</f>
        <v>#REF!</v>
      </c>
      <c r="C35" s="29" t="s">
        <v>208</v>
      </c>
      <c r="D35" s="29"/>
      <c r="E35" s="30" t="s">
        <v>207</v>
      </c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</row>
    <row r="36" spans="1:37" hidden="1" x14ac:dyDescent="0.25">
      <c r="A36" s="29" t="e">
        <f>#REF!</f>
        <v>#REF!</v>
      </c>
      <c r="B36" s="29" t="e">
        <f>#REF!</f>
        <v>#REF!</v>
      </c>
      <c r="C36" s="29" t="s">
        <v>208</v>
      </c>
      <c r="D36" s="29"/>
      <c r="E36" s="30" t="s">
        <v>207</v>
      </c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</row>
    <row r="37" spans="1:37" hidden="1" x14ac:dyDescent="0.25">
      <c r="A37" s="29" t="e">
        <f>#REF!</f>
        <v>#REF!</v>
      </c>
      <c r="B37" s="29" t="e">
        <f>#REF!</f>
        <v>#REF!</v>
      </c>
      <c r="C37" s="29" t="s">
        <v>208</v>
      </c>
      <c r="D37" s="29"/>
      <c r="E37" s="29"/>
      <c r="F37" s="29"/>
      <c r="G37" s="29"/>
      <c r="H37" s="29"/>
      <c r="I37" s="29"/>
      <c r="J37" s="29"/>
      <c r="K37" s="29"/>
      <c r="L37" s="30" t="s">
        <v>207</v>
      </c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30" t="s">
        <v>207</v>
      </c>
    </row>
    <row r="38" spans="1:37" hidden="1" x14ac:dyDescent="0.25">
      <c r="A38" s="29" t="e">
        <f>#REF!</f>
        <v>#REF!</v>
      </c>
      <c r="B38" s="29" t="e">
        <f>#REF!</f>
        <v>#REF!</v>
      </c>
      <c r="C38" s="29" t="s">
        <v>208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30" t="s">
        <v>207</v>
      </c>
      <c r="AK38" s="29"/>
    </row>
    <row r="39" spans="1:37" hidden="1" x14ac:dyDescent="0.25">
      <c r="A39" s="29" t="e">
        <f>#REF!</f>
        <v>#REF!</v>
      </c>
      <c r="B39" s="29" t="e">
        <f>#REF!</f>
        <v>#REF!</v>
      </c>
      <c r="C39" s="29" t="s">
        <v>208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30" t="s">
        <v>207</v>
      </c>
      <c r="AK39" s="29"/>
    </row>
    <row r="40" spans="1:37" hidden="1" x14ac:dyDescent="0.25">
      <c r="A40" s="29" t="e">
        <f>#REF!</f>
        <v>#REF!</v>
      </c>
      <c r="B40" s="29" t="e">
        <f>#REF!</f>
        <v>#REF!</v>
      </c>
      <c r="C40" s="29" t="s">
        <v>208</v>
      </c>
      <c r="D40" s="30" t="s">
        <v>207</v>
      </c>
      <c r="E40" s="30" t="s">
        <v>207</v>
      </c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</row>
    <row r="41" spans="1:37" hidden="1" x14ac:dyDescent="0.25">
      <c r="A41" s="29" t="e">
        <f>#REF!</f>
        <v>#REF!</v>
      </c>
      <c r="B41" s="29" t="e">
        <f>#REF!</f>
        <v>#REF!</v>
      </c>
      <c r="C41" s="29" t="s">
        <v>208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30" t="s">
        <v>207</v>
      </c>
      <c r="AK41" s="29"/>
    </row>
    <row r="42" spans="1:37" hidden="1" x14ac:dyDescent="0.25">
      <c r="A42" s="29" t="e">
        <f>#REF!</f>
        <v>#REF!</v>
      </c>
      <c r="B42" s="29" t="e">
        <f>#REF!</f>
        <v>#REF!</v>
      </c>
      <c r="C42" s="29" t="s">
        <v>208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30" t="s">
        <v>207</v>
      </c>
      <c r="AK42" s="29"/>
    </row>
    <row r="43" spans="1:37" hidden="1" x14ac:dyDescent="0.25">
      <c r="A43" s="29" t="e">
        <f>#REF!</f>
        <v>#REF!</v>
      </c>
      <c r="B43" s="29" t="e">
        <f>#REF!</f>
        <v>#REF!</v>
      </c>
      <c r="C43" s="29" t="s">
        <v>208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30" t="s">
        <v>207</v>
      </c>
      <c r="AK43" s="29"/>
    </row>
    <row r="44" spans="1:37" hidden="1" x14ac:dyDescent="0.25">
      <c r="A44" s="29" t="e">
        <f>#REF!</f>
        <v>#REF!</v>
      </c>
      <c r="B44" s="29" t="e">
        <f>#REF!</f>
        <v>#REF!</v>
      </c>
      <c r="C44" s="29" t="s">
        <v>207</v>
      </c>
      <c r="D44" s="29"/>
      <c r="E44" s="29"/>
      <c r="F44" s="30" t="s">
        <v>207</v>
      </c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</row>
    <row r="45" spans="1:37" hidden="1" x14ac:dyDescent="0.25">
      <c r="A45" s="29" t="e">
        <f>#REF!</f>
        <v>#REF!</v>
      </c>
      <c r="B45" s="29" t="e">
        <f>#REF!</f>
        <v>#REF!</v>
      </c>
      <c r="C45" s="29" t="s">
        <v>208</v>
      </c>
      <c r="D45" s="30" t="s">
        <v>207</v>
      </c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</row>
    <row r="46" spans="1:37" hidden="1" x14ac:dyDescent="0.25">
      <c r="A46" s="29" t="e">
        <f>#REF!</f>
        <v>#REF!</v>
      </c>
      <c r="B46" s="29" t="e">
        <f>#REF!</f>
        <v>#REF!</v>
      </c>
      <c r="C46" s="29" t="s">
        <v>208</v>
      </c>
      <c r="D46" s="30" t="s">
        <v>207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</row>
    <row r="47" spans="1:37" hidden="1" x14ac:dyDescent="0.25">
      <c r="A47" s="29" t="e">
        <f>#REF!</f>
        <v>#REF!</v>
      </c>
      <c r="B47" s="29" t="e">
        <f>#REF!</f>
        <v>#REF!</v>
      </c>
      <c r="C47" s="29" t="s">
        <v>208</v>
      </c>
      <c r="D47" s="30" t="s">
        <v>207</v>
      </c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</row>
    <row r="48" spans="1:37" hidden="1" x14ac:dyDescent="0.25">
      <c r="A48" s="29" t="e">
        <f>#REF!</f>
        <v>#REF!</v>
      </c>
      <c r="B48" s="29" t="e">
        <f>#REF!</f>
        <v>#REF!</v>
      </c>
      <c r="C48" s="29" t="s">
        <v>207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30" t="s">
        <v>207</v>
      </c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</row>
    <row r="49" spans="1:37" hidden="1" x14ac:dyDescent="0.25">
      <c r="A49" s="29" t="e">
        <f>#REF!</f>
        <v>#REF!</v>
      </c>
      <c r="B49" s="29" t="e">
        <f>#REF!</f>
        <v>#REF!</v>
      </c>
      <c r="C49" s="29" t="s">
        <v>207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30" t="s">
        <v>207</v>
      </c>
      <c r="AD49" s="29"/>
      <c r="AE49" s="29"/>
      <c r="AF49" s="29"/>
      <c r="AG49" s="29"/>
      <c r="AH49" s="29"/>
      <c r="AI49" s="29"/>
      <c r="AJ49" s="29"/>
      <c r="AK49" s="29"/>
    </row>
    <row r="50" spans="1:37" x14ac:dyDescent="0.25">
      <c r="A50" s="29" t="e">
        <f>#REF!</f>
        <v>#REF!</v>
      </c>
      <c r="B50" s="29" t="e">
        <f>#REF!</f>
        <v>#REF!</v>
      </c>
      <c r="C50" s="29" t="s">
        <v>208</v>
      </c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30" t="s">
        <v>207</v>
      </c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</row>
    <row r="51" spans="1:37" hidden="1" x14ac:dyDescent="0.25">
      <c r="A51" s="29" t="e">
        <f>#REF!</f>
        <v>#REF!</v>
      </c>
      <c r="B51" s="29" t="e">
        <f>#REF!</f>
        <v>#REF!</v>
      </c>
      <c r="C51" s="29" t="s">
        <v>208</v>
      </c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30" t="s">
        <v>207</v>
      </c>
      <c r="R51" s="30" t="s">
        <v>207</v>
      </c>
      <c r="S51" s="29"/>
      <c r="T51" s="29"/>
      <c r="U51" s="29"/>
      <c r="V51" s="29"/>
      <c r="W51" s="29"/>
      <c r="X51" s="30" t="s">
        <v>207</v>
      </c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</row>
    <row r="52" spans="1:37" hidden="1" x14ac:dyDescent="0.25">
      <c r="A52" s="29" t="e">
        <f>#REF!</f>
        <v>#REF!</v>
      </c>
      <c r="B52" s="29" t="e">
        <f>#REF!</f>
        <v>#REF!</v>
      </c>
      <c r="C52" s="29" t="s">
        <v>208</v>
      </c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30" t="s">
        <v>207</v>
      </c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</row>
    <row r="53" spans="1:37" x14ac:dyDescent="0.25">
      <c r="A53" s="29" t="e">
        <f>#REF!</f>
        <v>#REF!</v>
      </c>
      <c r="B53" s="29" t="e">
        <f>#REF!</f>
        <v>#REF!</v>
      </c>
      <c r="C53" s="29" t="s">
        <v>208</v>
      </c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30" t="s">
        <v>207</v>
      </c>
      <c r="R53" s="30" t="s">
        <v>207</v>
      </c>
      <c r="S53" s="30" t="s">
        <v>207</v>
      </c>
      <c r="T53" s="29"/>
      <c r="U53" s="30" t="s">
        <v>207</v>
      </c>
      <c r="V53" s="30" t="s">
        <v>207</v>
      </c>
      <c r="W53" s="29"/>
      <c r="X53" s="30" t="s">
        <v>207</v>
      </c>
      <c r="Y53" s="30" t="s">
        <v>207</v>
      </c>
      <c r="Z53" s="29"/>
      <c r="AA53" s="30" t="s">
        <v>207</v>
      </c>
      <c r="AB53" s="30" t="s">
        <v>207</v>
      </c>
      <c r="AC53" s="30" t="s">
        <v>207</v>
      </c>
      <c r="AD53" s="29"/>
      <c r="AE53" s="30" t="s">
        <v>207</v>
      </c>
      <c r="AF53" s="29"/>
      <c r="AG53" s="29"/>
      <c r="AH53" s="29"/>
      <c r="AI53" s="29"/>
      <c r="AJ53" s="29"/>
      <c r="AK53" s="29"/>
    </row>
    <row r="54" spans="1:37" hidden="1" x14ac:dyDescent="0.25">
      <c r="A54" s="29" t="e">
        <f>#REF!</f>
        <v>#REF!</v>
      </c>
      <c r="B54" s="29" t="e">
        <f>#REF!</f>
        <v>#REF!</v>
      </c>
      <c r="C54" s="29" t="s">
        <v>207</v>
      </c>
      <c r="D54" s="29"/>
      <c r="E54" s="29"/>
      <c r="F54" s="29"/>
      <c r="G54" s="29"/>
      <c r="H54" s="29"/>
      <c r="I54" s="29"/>
      <c r="J54" s="29"/>
      <c r="K54" s="29"/>
      <c r="L54" s="30" t="s">
        <v>207</v>
      </c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30" t="s">
        <v>207</v>
      </c>
    </row>
    <row r="55" spans="1:37" hidden="1" x14ac:dyDescent="0.25">
      <c r="A55" s="29" t="e">
        <f>#REF!</f>
        <v>#REF!</v>
      </c>
      <c r="B55" s="29" t="e">
        <f>#REF!</f>
        <v>#REF!</v>
      </c>
      <c r="C55" s="29" t="s">
        <v>208</v>
      </c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30" t="s">
        <v>207</v>
      </c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</row>
    <row r="56" spans="1:37" hidden="1" x14ac:dyDescent="0.25">
      <c r="A56" s="29" t="e">
        <f>#REF!</f>
        <v>#REF!</v>
      </c>
      <c r="B56" s="29" t="e">
        <f>#REF!</f>
        <v>#REF!</v>
      </c>
      <c r="C56" s="29" t="s">
        <v>208</v>
      </c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30" t="s">
        <v>207</v>
      </c>
      <c r="AK56" s="29"/>
    </row>
    <row r="57" spans="1:37" hidden="1" x14ac:dyDescent="0.25">
      <c r="A57" s="29" t="e">
        <f>#REF!</f>
        <v>#REF!</v>
      </c>
      <c r="B57" s="29" t="e">
        <f>#REF!</f>
        <v>#REF!</v>
      </c>
      <c r="C57" s="29" t="s">
        <v>208</v>
      </c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30" t="s">
        <v>207</v>
      </c>
      <c r="AK57" s="29"/>
    </row>
    <row r="58" spans="1:37" hidden="1" x14ac:dyDescent="0.25">
      <c r="A58" s="29" t="e">
        <f>#REF!</f>
        <v>#REF!</v>
      </c>
      <c r="B58" s="29" t="e">
        <f>#REF!</f>
        <v>#REF!</v>
      </c>
      <c r="C58" s="29" t="s">
        <v>207</v>
      </c>
      <c r="D58" s="29"/>
      <c r="E58" s="29"/>
      <c r="F58" s="30" t="s">
        <v>207</v>
      </c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</row>
    <row r="59" spans="1:37" hidden="1" x14ac:dyDescent="0.25">
      <c r="A59" s="29" t="e">
        <f>#REF!</f>
        <v>#REF!</v>
      </c>
      <c r="B59" s="29" t="e">
        <f>#REF!</f>
        <v>#REF!</v>
      </c>
      <c r="C59" s="29" t="s">
        <v>208</v>
      </c>
      <c r="D59" s="30" t="s">
        <v>207</v>
      </c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</row>
    <row r="60" spans="1:37" hidden="1" x14ac:dyDescent="0.25">
      <c r="A60" s="29" t="e">
        <f>#REF!</f>
        <v>#REF!</v>
      </c>
      <c r="B60" s="29" t="e">
        <f>#REF!</f>
        <v>#REF!</v>
      </c>
      <c r="C60" s="29" t="s">
        <v>208</v>
      </c>
      <c r="D60" s="30" t="s">
        <v>207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</row>
    <row r="61" spans="1:37" hidden="1" x14ac:dyDescent="0.25">
      <c r="A61" s="29" t="e">
        <f>#REF!</f>
        <v>#REF!</v>
      </c>
      <c r="B61" s="29" t="e">
        <f>#REF!</f>
        <v>#REF!</v>
      </c>
      <c r="C61" s="29" t="s">
        <v>208</v>
      </c>
      <c r="D61" s="30" t="s">
        <v>207</v>
      </c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</row>
    <row r="62" spans="1:37" hidden="1" x14ac:dyDescent="0.25">
      <c r="A62" s="29" t="e">
        <f>#REF!</f>
        <v>#REF!</v>
      </c>
      <c r="B62" s="29" t="e">
        <f>#REF!</f>
        <v>#REF!</v>
      </c>
      <c r="C62" s="29" t="s">
        <v>208</v>
      </c>
      <c r="D62" s="30" t="s">
        <v>207</v>
      </c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</row>
    <row r="63" spans="1:37" hidden="1" x14ac:dyDescent="0.25">
      <c r="A63" s="29" t="e">
        <f>#REF!</f>
        <v>#REF!</v>
      </c>
      <c r="B63" s="29" t="e">
        <f>#REF!</f>
        <v>#REF!</v>
      </c>
      <c r="C63" s="29" t="s">
        <v>208</v>
      </c>
      <c r="D63" s="30" t="s">
        <v>207</v>
      </c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</row>
    <row r="64" spans="1:37" hidden="1" x14ac:dyDescent="0.25">
      <c r="A64" s="29" t="e">
        <f>#REF!</f>
        <v>#REF!</v>
      </c>
      <c r="B64" s="29" t="e">
        <f>#REF!</f>
        <v>#REF!</v>
      </c>
      <c r="C64" s="29" t="s">
        <v>208</v>
      </c>
      <c r="D64" s="30" t="s">
        <v>207</v>
      </c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</row>
    <row r="65" spans="1:37" hidden="1" x14ac:dyDescent="0.25">
      <c r="A65" s="29" t="e">
        <f>#REF!</f>
        <v>#REF!</v>
      </c>
      <c r="B65" s="29" t="e">
        <f>#REF!</f>
        <v>#REF!</v>
      </c>
      <c r="C65" s="29" t="s">
        <v>208</v>
      </c>
      <c r="D65" s="30" t="s">
        <v>207</v>
      </c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</row>
    <row r="66" spans="1:37" hidden="1" x14ac:dyDescent="0.25">
      <c r="A66" s="29" t="e">
        <f>#REF!</f>
        <v>#REF!</v>
      </c>
      <c r="B66" s="29" t="e">
        <f>#REF!</f>
        <v>#REF!</v>
      </c>
      <c r="C66" s="29" t="s">
        <v>208</v>
      </c>
      <c r="D66" s="29"/>
      <c r="E66" s="30" t="s">
        <v>207</v>
      </c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</row>
  </sheetData>
  <autoFilter ref="D1:AK66">
    <filterColumn colId="21">
      <customFilters>
        <customFilter operator="notEqual" val=" "/>
      </customFilters>
    </filterColumn>
  </autoFilter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workbookViewId="0">
      <selection activeCell="G1" sqref="G1"/>
    </sheetView>
  </sheetViews>
  <sheetFormatPr defaultRowHeight="15" x14ac:dyDescent="0.25"/>
  <cols>
    <col min="1" max="1" width="3" bestFit="1" customWidth="1"/>
    <col min="2" max="2" width="7.28515625" bestFit="1" customWidth="1"/>
    <col min="3" max="3" width="12.42578125" bestFit="1" customWidth="1"/>
  </cols>
  <sheetData>
    <row r="1" spans="1:5" x14ac:dyDescent="0.25">
      <c r="A1">
        <v>1</v>
      </c>
      <c r="B1" t="s">
        <v>246</v>
      </c>
      <c r="C1" t="s">
        <v>252</v>
      </c>
      <c r="D1" t="s">
        <v>331</v>
      </c>
      <c r="E1" t="s">
        <v>560</v>
      </c>
    </row>
    <row r="2" spans="1:5" x14ac:dyDescent="0.25">
      <c r="A2">
        <v>2</v>
      </c>
      <c r="B2" t="s">
        <v>246</v>
      </c>
      <c r="C2" t="s">
        <v>253</v>
      </c>
      <c r="D2" t="s">
        <v>332</v>
      </c>
      <c r="E2" t="s">
        <v>333</v>
      </c>
    </row>
    <row r="3" spans="1:5" x14ac:dyDescent="0.25">
      <c r="A3">
        <v>3</v>
      </c>
      <c r="B3" t="s">
        <v>246</v>
      </c>
      <c r="C3" t="s">
        <v>254</v>
      </c>
      <c r="D3" t="s">
        <v>334</v>
      </c>
      <c r="E3" t="s">
        <v>335</v>
      </c>
    </row>
    <row r="4" spans="1:5" x14ac:dyDescent="0.25">
      <c r="A4">
        <v>4</v>
      </c>
      <c r="B4" t="s">
        <v>246</v>
      </c>
      <c r="C4" t="s">
        <v>255</v>
      </c>
      <c r="D4" t="s">
        <v>336</v>
      </c>
      <c r="E4" t="s">
        <v>337</v>
      </c>
    </row>
    <row r="5" spans="1:5" x14ac:dyDescent="0.25">
      <c r="A5">
        <v>5</v>
      </c>
      <c r="B5" t="s">
        <v>246</v>
      </c>
      <c r="C5" t="s">
        <v>256</v>
      </c>
      <c r="D5" t="s">
        <v>338</v>
      </c>
      <c r="E5" t="s">
        <v>339</v>
      </c>
    </row>
    <row r="6" spans="1:5" x14ac:dyDescent="0.25">
      <c r="A6">
        <v>6</v>
      </c>
      <c r="B6" t="s">
        <v>246</v>
      </c>
      <c r="C6" t="s">
        <v>248</v>
      </c>
      <c r="D6" t="s">
        <v>340</v>
      </c>
      <c r="E6" t="s">
        <v>341</v>
      </c>
    </row>
    <row r="7" spans="1:5" x14ac:dyDescent="0.25">
      <c r="A7">
        <v>7</v>
      </c>
      <c r="B7" t="s">
        <v>246</v>
      </c>
      <c r="C7" t="s">
        <v>257</v>
      </c>
      <c r="D7" t="s">
        <v>342</v>
      </c>
      <c r="E7" t="s">
        <v>343</v>
      </c>
    </row>
    <row r="8" spans="1:5" x14ac:dyDescent="0.25">
      <c r="A8">
        <v>8</v>
      </c>
      <c r="B8" t="s">
        <v>246</v>
      </c>
      <c r="C8" s="32" t="s">
        <v>277</v>
      </c>
      <c r="D8" t="s">
        <v>344</v>
      </c>
      <c r="E8" t="s">
        <v>345</v>
      </c>
    </row>
    <row r="9" spans="1:5" x14ac:dyDescent="0.25">
      <c r="A9">
        <v>9</v>
      </c>
      <c r="B9" t="s">
        <v>246</v>
      </c>
      <c r="C9" t="s">
        <v>258</v>
      </c>
      <c r="D9" t="s">
        <v>346</v>
      </c>
      <c r="E9" t="s">
        <v>347</v>
      </c>
    </row>
    <row r="10" spans="1:5" x14ac:dyDescent="0.25">
      <c r="A10">
        <v>10</v>
      </c>
      <c r="B10" t="s">
        <v>246</v>
      </c>
      <c r="C10" t="s">
        <v>259</v>
      </c>
      <c r="D10" t="s">
        <v>348</v>
      </c>
      <c r="E10" t="s">
        <v>347</v>
      </c>
    </row>
    <row r="11" spans="1:5" x14ac:dyDescent="0.25">
      <c r="A11">
        <v>11</v>
      </c>
      <c r="B11" t="s">
        <v>246</v>
      </c>
      <c r="C11" t="s">
        <v>349</v>
      </c>
      <c r="D11" t="s">
        <v>350</v>
      </c>
      <c r="E11" t="s">
        <v>351</v>
      </c>
    </row>
    <row r="12" spans="1:5" x14ac:dyDescent="0.25">
      <c r="A12">
        <v>12</v>
      </c>
      <c r="B12" t="s">
        <v>246</v>
      </c>
      <c r="C12" t="s">
        <v>260</v>
      </c>
      <c r="D12" t="s">
        <v>352</v>
      </c>
      <c r="E12" t="s">
        <v>353</v>
      </c>
    </row>
    <row r="13" spans="1:5" x14ac:dyDescent="0.25">
      <c r="A13">
        <v>13</v>
      </c>
      <c r="B13" t="s">
        <v>246</v>
      </c>
      <c r="C13" t="s">
        <v>261</v>
      </c>
      <c r="D13" t="s">
        <v>354</v>
      </c>
      <c r="E13" t="s">
        <v>355</v>
      </c>
    </row>
    <row r="14" spans="1:5" x14ac:dyDescent="0.25">
      <c r="A14">
        <v>14</v>
      </c>
      <c r="B14" t="s">
        <v>246</v>
      </c>
      <c r="C14" t="s">
        <v>262</v>
      </c>
      <c r="D14" t="s">
        <v>356</v>
      </c>
      <c r="E14" t="s">
        <v>357</v>
      </c>
    </row>
    <row r="15" spans="1:5" x14ac:dyDescent="0.25">
      <c r="A15">
        <v>15</v>
      </c>
      <c r="B15" t="s">
        <v>246</v>
      </c>
      <c r="C15" t="s">
        <v>263</v>
      </c>
      <c r="D15" t="s">
        <v>358</v>
      </c>
      <c r="E15" t="s">
        <v>359</v>
      </c>
    </row>
    <row r="16" spans="1:5" x14ac:dyDescent="0.25">
      <c r="A16">
        <v>16</v>
      </c>
      <c r="B16" t="s">
        <v>246</v>
      </c>
      <c r="C16" t="s">
        <v>264</v>
      </c>
      <c r="D16" t="s">
        <v>360</v>
      </c>
      <c r="E16" t="s">
        <v>361</v>
      </c>
    </row>
    <row r="17" spans="1:5" x14ac:dyDescent="0.25">
      <c r="A17">
        <v>17</v>
      </c>
      <c r="B17" t="s">
        <v>246</v>
      </c>
      <c r="C17" t="s">
        <v>265</v>
      </c>
      <c r="D17" t="s">
        <v>362</v>
      </c>
      <c r="E17" t="s">
        <v>363</v>
      </c>
    </row>
    <row r="18" spans="1:5" x14ac:dyDescent="0.25">
      <c r="A18">
        <v>18</v>
      </c>
      <c r="B18" t="s">
        <v>246</v>
      </c>
      <c r="C18" t="s">
        <v>266</v>
      </c>
      <c r="D18" t="s">
        <v>364</v>
      </c>
      <c r="E18" t="s">
        <v>365</v>
      </c>
    </row>
    <row r="19" spans="1:5" x14ac:dyDescent="0.25">
      <c r="A19">
        <v>19</v>
      </c>
      <c r="B19" t="s">
        <v>246</v>
      </c>
      <c r="C19" s="32" t="s">
        <v>278</v>
      </c>
      <c r="D19" t="s">
        <v>366</v>
      </c>
      <c r="E19" t="s">
        <v>367</v>
      </c>
    </row>
    <row r="20" spans="1:5" x14ac:dyDescent="0.25">
      <c r="A20">
        <v>20</v>
      </c>
      <c r="B20" t="s">
        <v>246</v>
      </c>
      <c r="C20" s="32" t="s">
        <v>279</v>
      </c>
      <c r="D20" t="s">
        <v>368</v>
      </c>
      <c r="E20" t="s">
        <v>369</v>
      </c>
    </row>
    <row r="21" spans="1:5" x14ac:dyDescent="0.25">
      <c r="A21">
        <v>21</v>
      </c>
      <c r="B21" t="s">
        <v>246</v>
      </c>
      <c r="C21" t="s">
        <v>267</v>
      </c>
      <c r="D21" t="s">
        <v>370</v>
      </c>
      <c r="E21" t="s">
        <v>371</v>
      </c>
    </row>
    <row r="22" spans="1:5" x14ac:dyDescent="0.25">
      <c r="A22">
        <v>22</v>
      </c>
      <c r="B22" t="s">
        <v>246</v>
      </c>
      <c r="C22" t="s">
        <v>268</v>
      </c>
      <c r="D22" t="s">
        <v>372</v>
      </c>
      <c r="E22" t="s">
        <v>373</v>
      </c>
    </row>
    <row r="23" spans="1:5" x14ac:dyDescent="0.25">
      <c r="A23">
        <v>23</v>
      </c>
      <c r="B23" t="s">
        <v>246</v>
      </c>
      <c r="C23" t="s">
        <v>269</v>
      </c>
      <c r="D23" t="s">
        <v>374</v>
      </c>
      <c r="E23" t="s">
        <v>373</v>
      </c>
    </row>
    <row r="24" spans="1:5" x14ac:dyDescent="0.25">
      <c r="A24">
        <v>24</v>
      </c>
      <c r="B24" t="s">
        <v>246</v>
      </c>
      <c r="C24" t="s">
        <v>270</v>
      </c>
      <c r="D24" t="s">
        <v>375</v>
      </c>
      <c r="E24" t="s">
        <v>373</v>
      </c>
    </row>
    <row r="25" spans="1:5" x14ac:dyDescent="0.25">
      <c r="A25">
        <v>25</v>
      </c>
      <c r="B25" t="s">
        <v>246</v>
      </c>
      <c r="C25" t="s">
        <v>271</v>
      </c>
      <c r="D25" t="s">
        <v>376</v>
      </c>
      <c r="E25" t="s">
        <v>377</v>
      </c>
    </row>
    <row r="26" spans="1:5" x14ac:dyDescent="0.25">
      <c r="A26">
        <v>26</v>
      </c>
      <c r="B26" t="s">
        <v>246</v>
      </c>
      <c r="C26" t="s">
        <v>249</v>
      </c>
      <c r="D26" t="s">
        <v>378</v>
      </c>
      <c r="E26" t="s">
        <v>379</v>
      </c>
    </row>
    <row r="27" spans="1:5" x14ac:dyDescent="0.25">
      <c r="A27">
        <v>27</v>
      </c>
      <c r="B27" t="s">
        <v>246</v>
      </c>
      <c r="C27" t="s">
        <v>272</v>
      </c>
      <c r="D27" t="s">
        <v>376</v>
      </c>
      <c r="E27" t="s">
        <v>380</v>
      </c>
    </row>
    <row r="28" spans="1:5" x14ac:dyDescent="0.25">
      <c r="A28">
        <v>28</v>
      </c>
      <c r="B28" t="s">
        <v>246</v>
      </c>
      <c r="C28" t="s">
        <v>273</v>
      </c>
      <c r="D28" t="s">
        <v>376</v>
      </c>
      <c r="E28" t="s">
        <v>381</v>
      </c>
    </row>
    <row r="29" spans="1:5" x14ac:dyDescent="0.25">
      <c r="A29">
        <v>29</v>
      </c>
      <c r="B29" t="s">
        <v>246</v>
      </c>
      <c r="C29" t="s">
        <v>274</v>
      </c>
      <c r="D29" t="s">
        <v>376</v>
      </c>
      <c r="E29" t="s">
        <v>382</v>
      </c>
    </row>
    <row r="30" spans="1:5" x14ac:dyDescent="0.25">
      <c r="A30">
        <v>30</v>
      </c>
      <c r="B30" t="s">
        <v>246</v>
      </c>
      <c r="C30" t="s">
        <v>250</v>
      </c>
      <c r="D30" t="s">
        <v>383</v>
      </c>
      <c r="E30" t="s">
        <v>384</v>
      </c>
    </row>
    <row r="31" spans="1:5" x14ac:dyDescent="0.25">
      <c r="A31">
        <v>31</v>
      </c>
      <c r="B31" t="s">
        <v>246</v>
      </c>
      <c r="C31" t="s">
        <v>275</v>
      </c>
      <c r="D31" t="s">
        <v>376</v>
      </c>
      <c r="E31" t="s">
        <v>379</v>
      </c>
    </row>
    <row r="32" spans="1:5" x14ac:dyDescent="0.25">
      <c r="A32">
        <v>32</v>
      </c>
      <c r="B32" t="s">
        <v>246</v>
      </c>
      <c r="C32" t="s">
        <v>276</v>
      </c>
      <c r="D32" t="s">
        <v>376</v>
      </c>
      <c r="E32" t="s">
        <v>379</v>
      </c>
    </row>
    <row r="33" spans="1:5" x14ac:dyDescent="0.25">
      <c r="A33">
        <v>33</v>
      </c>
      <c r="B33" t="s">
        <v>247</v>
      </c>
      <c r="C33" s="32" t="s">
        <v>452</v>
      </c>
      <c r="D33" t="s">
        <v>385</v>
      </c>
      <c r="E33" t="s">
        <v>386</v>
      </c>
    </row>
    <row r="34" spans="1:5" x14ac:dyDescent="0.25">
      <c r="A34">
        <v>34</v>
      </c>
      <c r="B34" t="s">
        <v>247</v>
      </c>
      <c r="C34" s="32" t="s">
        <v>453</v>
      </c>
      <c r="D34" t="s">
        <v>387</v>
      </c>
      <c r="E34" t="s">
        <v>388</v>
      </c>
    </row>
    <row r="35" spans="1:5" x14ac:dyDescent="0.25">
      <c r="A35">
        <v>35</v>
      </c>
      <c r="B35" t="s">
        <v>247</v>
      </c>
      <c r="C35" t="s">
        <v>280</v>
      </c>
      <c r="D35" t="s">
        <v>389</v>
      </c>
      <c r="E35" t="s">
        <v>390</v>
      </c>
    </row>
    <row r="36" spans="1:5" x14ac:dyDescent="0.25">
      <c r="A36">
        <v>36</v>
      </c>
      <c r="B36" t="s">
        <v>247</v>
      </c>
      <c r="C36" t="s">
        <v>281</v>
      </c>
      <c r="D36" t="s">
        <v>391</v>
      </c>
      <c r="E36" t="s">
        <v>392</v>
      </c>
    </row>
    <row r="37" spans="1:5" x14ac:dyDescent="0.25">
      <c r="A37">
        <v>37</v>
      </c>
      <c r="B37" t="s">
        <v>247</v>
      </c>
      <c r="C37" s="32" t="s">
        <v>282</v>
      </c>
      <c r="D37" t="s">
        <v>393</v>
      </c>
      <c r="E37" t="s">
        <v>394</v>
      </c>
    </row>
    <row r="38" spans="1:5" x14ac:dyDescent="0.25">
      <c r="A38">
        <v>38</v>
      </c>
      <c r="B38" t="s">
        <v>247</v>
      </c>
      <c r="C38" s="32" t="s">
        <v>283</v>
      </c>
      <c r="D38" t="s">
        <v>395</v>
      </c>
      <c r="E38" t="s">
        <v>396</v>
      </c>
    </row>
    <row r="39" spans="1:5" x14ac:dyDescent="0.25">
      <c r="A39">
        <v>39</v>
      </c>
      <c r="B39" t="s">
        <v>247</v>
      </c>
      <c r="C39" t="s">
        <v>397</v>
      </c>
      <c r="D39" t="s">
        <v>398</v>
      </c>
      <c r="E39" t="s">
        <v>399</v>
      </c>
    </row>
    <row r="40" spans="1:5" x14ac:dyDescent="0.25">
      <c r="A40">
        <v>40</v>
      </c>
      <c r="B40" t="s">
        <v>247</v>
      </c>
      <c r="C40" s="32" t="s">
        <v>284</v>
      </c>
      <c r="D40" t="s">
        <v>400</v>
      </c>
      <c r="E40" t="s">
        <v>401</v>
      </c>
    </row>
    <row r="41" spans="1:5" x14ac:dyDescent="0.25">
      <c r="A41">
        <v>41</v>
      </c>
      <c r="B41" t="s">
        <v>247</v>
      </c>
      <c r="C41" t="s">
        <v>402</v>
      </c>
      <c r="D41" t="s">
        <v>403</v>
      </c>
      <c r="E41" t="s">
        <v>404</v>
      </c>
    </row>
    <row r="42" spans="1:5" x14ac:dyDescent="0.25">
      <c r="A42">
        <v>42</v>
      </c>
      <c r="B42" t="s">
        <v>247</v>
      </c>
      <c r="C42" s="32" t="s">
        <v>285</v>
      </c>
      <c r="D42" t="s">
        <v>405</v>
      </c>
      <c r="E42" t="s">
        <v>406</v>
      </c>
    </row>
    <row r="43" spans="1:5" x14ac:dyDescent="0.25">
      <c r="A43">
        <v>43</v>
      </c>
      <c r="B43" t="s">
        <v>247</v>
      </c>
      <c r="C43" t="s">
        <v>286</v>
      </c>
      <c r="D43" t="s">
        <v>407</v>
      </c>
      <c r="E43" t="s">
        <v>408</v>
      </c>
    </row>
    <row r="44" spans="1:5" x14ac:dyDescent="0.25">
      <c r="A44">
        <v>44</v>
      </c>
      <c r="B44" t="s">
        <v>247</v>
      </c>
      <c r="C44" t="s">
        <v>454</v>
      </c>
      <c r="D44" t="s">
        <v>409</v>
      </c>
      <c r="E44" t="s">
        <v>410</v>
      </c>
    </row>
    <row r="45" spans="1:5" x14ac:dyDescent="0.25">
      <c r="A45">
        <v>45</v>
      </c>
      <c r="B45" t="s">
        <v>247</v>
      </c>
      <c r="C45" t="s">
        <v>455</v>
      </c>
      <c r="D45" t="s">
        <v>411</v>
      </c>
      <c r="E45" t="s">
        <v>406</v>
      </c>
    </row>
    <row r="46" spans="1:5" x14ac:dyDescent="0.25">
      <c r="A46">
        <v>46</v>
      </c>
      <c r="B46" t="s">
        <v>247</v>
      </c>
      <c r="C46" t="s">
        <v>412</v>
      </c>
      <c r="D46" t="s">
        <v>413</v>
      </c>
      <c r="E46" t="s">
        <v>406</v>
      </c>
    </row>
    <row r="47" spans="1:5" x14ac:dyDescent="0.25">
      <c r="A47">
        <v>47</v>
      </c>
      <c r="B47" t="s">
        <v>247</v>
      </c>
      <c r="C47" s="32" t="s">
        <v>287</v>
      </c>
      <c r="D47" t="s">
        <v>414</v>
      </c>
      <c r="E47" t="s">
        <v>415</v>
      </c>
    </row>
    <row r="48" spans="1:5" x14ac:dyDescent="0.25">
      <c r="A48">
        <v>48</v>
      </c>
      <c r="B48" t="s">
        <v>247</v>
      </c>
      <c r="C48" s="32" t="s">
        <v>288</v>
      </c>
      <c r="D48" t="s">
        <v>416</v>
      </c>
      <c r="E48" t="s">
        <v>417</v>
      </c>
    </row>
    <row r="49" spans="1:5" x14ac:dyDescent="0.25">
      <c r="A49">
        <v>49</v>
      </c>
      <c r="B49" t="s">
        <v>247</v>
      </c>
      <c r="C49" s="32" t="s">
        <v>289</v>
      </c>
      <c r="D49" t="s">
        <v>418</v>
      </c>
      <c r="E49" t="s">
        <v>419</v>
      </c>
    </row>
    <row r="50" spans="1:5" x14ac:dyDescent="0.25">
      <c r="A50">
        <v>50</v>
      </c>
      <c r="B50" t="s">
        <v>247</v>
      </c>
      <c r="C50" s="32" t="s">
        <v>290</v>
      </c>
      <c r="D50" t="s">
        <v>420</v>
      </c>
      <c r="E50" t="s">
        <v>421</v>
      </c>
    </row>
    <row r="51" spans="1:5" x14ac:dyDescent="0.25">
      <c r="A51">
        <v>51</v>
      </c>
      <c r="B51" t="s">
        <v>247</v>
      </c>
      <c r="C51" s="32" t="s">
        <v>291</v>
      </c>
      <c r="D51" t="s">
        <v>422</v>
      </c>
      <c r="E51" t="s">
        <v>423</v>
      </c>
    </row>
    <row r="52" spans="1:5" x14ac:dyDescent="0.25">
      <c r="A52">
        <v>52</v>
      </c>
      <c r="B52" t="s">
        <v>247</v>
      </c>
      <c r="C52" s="32" t="s">
        <v>292</v>
      </c>
      <c r="D52" t="s">
        <v>424</v>
      </c>
      <c r="E52" t="s">
        <v>423</v>
      </c>
    </row>
    <row r="53" spans="1:5" x14ac:dyDescent="0.25">
      <c r="A53">
        <v>53</v>
      </c>
      <c r="B53" t="s">
        <v>247</v>
      </c>
      <c r="C53" t="s">
        <v>293</v>
      </c>
      <c r="D53" t="s">
        <v>425</v>
      </c>
      <c r="E53" t="s">
        <v>79</v>
      </c>
    </row>
    <row r="54" spans="1:5" x14ac:dyDescent="0.25">
      <c r="A54">
        <v>54</v>
      </c>
      <c r="B54" t="s">
        <v>247</v>
      </c>
      <c r="C54" s="32" t="s">
        <v>294</v>
      </c>
      <c r="D54" t="s">
        <v>426</v>
      </c>
      <c r="E54" t="s">
        <v>427</v>
      </c>
    </row>
    <row r="55" spans="1:5" x14ac:dyDescent="0.25">
      <c r="A55">
        <v>55</v>
      </c>
      <c r="B55" t="s">
        <v>247</v>
      </c>
      <c r="C55" s="32" t="s">
        <v>295</v>
      </c>
      <c r="D55" t="s">
        <v>428</v>
      </c>
      <c r="E55" t="s">
        <v>429</v>
      </c>
    </row>
    <row r="56" spans="1:5" x14ac:dyDescent="0.25">
      <c r="A56">
        <v>56</v>
      </c>
      <c r="B56" t="s">
        <v>247</v>
      </c>
      <c r="C56" s="32" t="s">
        <v>296</v>
      </c>
      <c r="D56" t="s">
        <v>430</v>
      </c>
      <c r="E56" t="s">
        <v>431</v>
      </c>
    </row>
    <row r="57" spans="1:5" x14ac:dyDescent="0.25">
      <c r="A57">
        <v>57</v>
      </c>
      <c r="B57" t="s">
        <v>247</v>
      </c>
      <c r="C57" t="s">
        <v>432</v>
      </c>
      <c r="D57" t="s">
        <v>433</v>
      </c>
      <c r="E57" t="s">
        <v>434</v>
      </c>
    </row>
    <row r="58" spans="1:5" x14ac:dyDescent="0.25">
      <c r="A58">
        <v>58</v>
      </c>
      <c r="B58" t="s">
        <v>247</v>
      </c>
      <c r="C58" t="s">
        <v>457</v>
      </c>
      <c r="D58" t="s">
        <v>435</v>
      </c>
      <c r="E58" t="s">
        <v>436</v>
      </c>
    </row>
    <row r="59" spans="1:5" x14ac:dyDescent="0.25">
      <c r="A59">
        <v>59</v>
      </c>
      <c r="B59" t="s">
        <v>247</v>
      </c>
      <c r="C59" t="s">
        <v>402</v>
      </c>
      <c r="D59" t="s">
        <v>437</v>
      </c>
      <c r="E59" t="s">
        <v>438</v>
      </c>
    </row>
    <row r="60" spans="1:5" x14ac:dyDescent="0.25">
      <c r="A60">
        <v>60</v>
      </c>
      <c r="B60" t="s">
        <v>247</v>
      </c>
      <c r="C60" t="s">
        <v>458</v>
      </c>
      <c r="D60" t="s">
        <v>439</v>
      </c>
      <c r="E60" t="s">
        <v>440</v>
      </c>
    </row>
    <row r="61" spans="1:5" x14ac:dyDescent="0.25">
      <c r="A61">
        <v>61</v>
      </c>
      <c r="B61" t="s">
        <v>247</v>
      </c>
      <c r="C61" t="s">
        <v>459</v>
      </c>
      <c r="D61" t="s">
        <v>441</v>
      </c>
      <c r="E61" t="s">
        <v>442</v>
      </c>
    </row>
    <row r="62" spans="1:5" x14ac:dyDescent="0.25">
      <c r="A62">
        <v>62</v>
      </c>
      <c r="B62" t="s">
        <v>247</v>
      </c>
      <c r="C62" t="s">
        <v>460</v>
      </c>
      <c r="D62" t="s">
        <v>443</v>
      </c>
      <c r="E62" t="s">
        <v>444</v>
      </c>
    </row>
    <row r="63" spans="1:5" x14ac:dyDescent="0.25">
      <c r="A63">
        <v>63</v>
      </c>
      <c r="B63" t="s">
        <v>247</v>
      </c>
      <c r="C63" t="s">
        <v>461</v>
      </c>
      <c r="D63" t="s">
        <v>445</v>
      </c>
      <c r="E63" t="s">
        <v>446</v>
      </c>
    </row>
    <row r="64" spans="1:5" x14ac:dyDescent="0.25">
      <c r="A64">
        <v>64</v>
      </c>
      <c r="B64" t="s">
        <v>247</v>
      </c>
      <c r="C64" s="32" t="s">
        <v>456</v>
      </c>
      <c r="D64" t="s">
        <v>447</v>
      </c>
      <c r="E64" t="s">
        <v>448</v>
      </c>
    </row>
    <row r="65" spans="1:5" x14ac:dyDescent="0.25">
      <c r="A65">
        <v>65</v>
      </c>
      <c r="B65" t="s">
        <v>247</v>
      </c>
      <c r="C65" t="s">
        <v>251</v>
      </c>
      <c r="D65" t="s">
        <v>449</v>
      </c>
      <c r="E65" t="s">
        <v>450</v>
      </c>
    </row>
    <row r="66" spans="1:5" x14ac:dyDescent="0.25">
      <c r="A66">
        <v>66</v>
      </c>
      <c r="B66" t="s">
        <v>247</v>
      </c>
      <c r="C66" s="32" t="s">
        <v>330</v>
      </c>
      <c r="D66" t="s">
        <v>451</v>
      </c>
      <c r="E66" t="s">
        <v>448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DC83"/>
  <sheetViews>
    <sheetView topLeftCell="A6" zoomScale="55" zoomScaleNormal="55" zoomScaleSheetLayoutView="70" zoomScalePageLayoutView="55" workbookViewId="0">
      <pane xSplit="2" ySplit="2" topLeftCell="C8" activePane="bottomRight" state="frozen"/>
      <selection activeCell="G1" sqref="G1"/>
      <selection pane="topRight" activeCell="G1" sqref="G1"/>
      <selection pane="bottomLeft" activeCell="G1" sqref="G1"/>
      <selection pane="bottomRight" activeCell="G1" sqref="G1"/>
    </sheetView>
  </sheetViews>
  <sheetFormatPr defaultColWidth="0" defaultRowHeight="15" x14ac:dyDescent="0.25"/>
  <cols>
    <col min="1" max="1" width="21.5703125" style="8" bestFit="1" customWidth="1"/>
    <col min="2" max="2" width="64.42578125" customWidth="1"/>
    <col min="3" max="3" width="9.140625" customWidth="1"/>
    <col min="4" max="4" width="8.85546875" style="2" customWidth="1"/>
    <col min="5" max="5" width="10.7109375" customWidth="1"/>
    <col min="6" max="6" width="7.85546875" customWidth="1"/>
    <col min="7" max="7" width="9.140625" customWidth="1"/>
    <col min="8" max="8" width="10.7109375" customWidth="1"/>
    <col min="9" max="9" width="7.5703125" customWidth="1"/>
    <col min="10" max="10" width="9" customWidth="1"/>
    <col min="11" max="11" width="10.7109375" customWidth="1"/>
    <col min="12" max="12" width="7.5703125" customWidth="1"/>
    <col min="13" max="13" width="9.7109375" customWidth="1"/>
    <col min="14" max="14" width="10.7109375" customWidth="1"/>
    <col min="15" max="16" width="12.140625" customWidth="1"/>
    <col min="17" max="17" width="10.7109375" customWidth="1"/>
    <col min="18" max="18" width="7.5703125" customWidth="1"/>
    <col min="19" max="19" width="10.28515625" customWidth="1"/>
    <col min="20" max="20" width="10.7109375" customWidth="1"/>
    <col min="21" max="21" width="7.5703125" customWidth="1"/>
    <col min="22" max="22" width="9" customWidth="1"/>
    <col min="23" max="23" width="10.7109375" customWidth="1"/>
    <col min="24" max="24" width="7.5703125" customWidth="1"/>
    <col min="25" max="25" width="9.140625" customWidth="1"/>
    <col min="26" max="26" width="10.7109375" customWidth="1"/>
    <col min="27" max="28" width="7.5703125" customWidth="1"/>
    <col min="29" max="29" width="10.7109375" customWidth="1"/>
    <col min="30" max="31" width="7.5703125" customWidth="1"/>
    <col min="32" max="32" width="10.7109375" customWidth="1"/>
    <col min="33" max="34" width="7.5703125" customWidth="1"/>
    <col min="35" max="35" width="10.7109375" customWidth="1"/>
    <col min="36" max="37" width="7.5703125" customWidth="1"/>
    <col min="38" max="38" width="10.7109375" customWidth="1"/>
    <col min="39" max="40" width="7.5703125" customWidth="1"/>
    <col min="41" max="41" width="10.7109375" customWidth="1"/>
    <col min="42" max="43" width="7.5703125" customWidth="1"/>
    <col min="44" max="44" width="10.7109375" customWidth="1"/>
    <col min="45" max="46" width="7.5703125" customWidth="1"/>
    <col min="47" max="47" width="10.7109375" customWidth="1"/>
    <col min="48" max="49" width="7.5703125" customWidth="1"/>
    <col min="50" max="50" width="10.7109375" customWidth="1"/>
    <col min="51" max="52" width="7.5703125" customWidth="1"/>
    <col min="53" max="53" width="10.7109375" customWidth="1"/>
    <col min="54" max="55" width="7.5703125" customWidth="1"/>
    <col min="56" max="56" width="10.7109375" customWidth="1"/>
    <col min="57" max="57" width="7.5703125" customWidth="1"/>
    <col min="58" max="58" width="9" customWidth="1"/>
    <col min="59" max="59" width="10.7109375" customWidth="1"/>
    <col min="60" max="60" width="7.5703125" customWidth="1"/>
    <col min="61" max="61" width="8.85546875" customWidth="1"/>
    <col min="62" max="62" width="10.7109375" customWidth="1"/>
    <col min="63" max="63" width="7.5703125" customWidth="1"/>
    <col min="64" max="64" width="9.42578125" customWidth="1"/>
    <col min="65" max="65" width="10.7109375" customWidth="1"/>
    <col min="66" max="66" width="7.85546875" customWidth="1"/>
    <col min="67" max="67" width="8.5703125" customWidth="1"/>
    <col min="68" max="68" width="10.7109375" customWidth="1"/>
    <col min="69" max="70" width="8.42578125" customWidth="1"/>
    <col min="71" max="71" width="10.7109375" customWidth="1"/>
    <col min="72" max="72" width="8.42578125" customWidth="1"/>
    <col min="73" max="78" width="10.7109375" customWidth="1"/>
    <col min="79" max="79" width="8.42578125" customWidth="1"/>
    <col min="80" max="80" width="10.7109375" customWidth="1"/>
    <col min="81" max="82" width="8.42578125" customWidth="1"/>
    <col min="83" max="83" width="10.7109375" customWidth="1"/>
    <col min="84" max="86" width="8.42578125" hidden="1" customWidth="1"/>
    <col min="87" max="88" width="8.42578125" customWidth="1"/>
    <col min="89" max="89" width="10.7109375" customWidth="1"/>
    <col min="90" max="91" width="8.42578125" customWidth="1"/>
    <col min="92" max="92" width="10.7109375" customWidth="1"/>
    <col min="93" max="93" width="9.28515625" customWidth="1"/>
    <col min="94" max="94" width="9.7109375" customWidth="1"/>
    <col min="95" max="95" width="10.7109375" customWidth="1"/>
    <col min="96" max="96" width="9.85546875" customWidth="1"/>
    <col min="97" max="97" width="10.42578125" customWidth="1"/>
    <col min="98" max="98" width="10.7109375" customWidth="1"/>
    <col min="99" max="99" width="10.85546875" customWidth="1"/>
    <col min="100" max="101" width="10.7109375" customWidth="1"/>
    <col min="102" max="102" width="11.5703125" customWidth="1"/>
    <col min="103" max="103" width="11.140625" customWidth="1"/>
    <col min="104" max="104" width="10.7109375" customWidth="1"/>
    <col min="105" max="107" width="9.140625" customWidth="1"/>
  </cols>
  <sheetData>
    <row r="1" spans="1:107" hidden="1" x14ac:dyDescent="0.25"/>
    <row r="2" spans="1:107" hidden="1" x14ac:dyDescent="0.25"/>
    <row r="3" spans="1:107" x14ac:dyDescent="0.25">
      <c r="D3" s="2">
        <v>1</v>
      </c>
      <c r="J3">
        <v>1</v>
      </c>
      <c r="M3">
        <v>1</v>
      </c>
      <c r="S3">
        <v>1</v>
      </c>
    </row>
    <row r="4" spans="1:107" ht="46.5" customHeight="1" x14ac:dyDescent="0.3">
      <c r="A4" s="149" t="s">
        <v>45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</row>
    <row r="5" spans="1:107" ht="54.75" customHeight="1" x14ac:dyDescent="0.25">
      <c r="A5" s="150" t="s">
        <v>0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  <c r="AW5" s="152"/>
      <c r="AX5" s="152"/>
      <c r="AY5" s="152"/>
      <c r="AZ5" s="152"/>
      <c r="BA5" s="152"/>
      <c r="BB5" s="152"/>
      <c r="BC5" s="152"/>
      <c r="BD5" s="152"/>
      <c r="BE5" s="152"/>
      <c r="BF5" s="152"/>
      <c r="BG5" s="152"/>
      <c r="BH5" s="152"/>
      <c r="BI5" s="152"/>
      <c r="BJ5" s="152"/>
      <c r="BK5" s="152"/>
      <c r="BL5" s="152"/>
      <c r="BM5" s="152"/>
      <c r="BN5" s="152"/>
      <c r="BO5" s="152"/>
      <c r="BP5" s="152"/>
      <c r="BQ5" s="152"/>
      <c r="BR5" s="152"/>
      <c r="BS5" s="152"/>
      <c r="BT5" s="152"/>
      <c r="BU5" s="152"/>
      <c r="BV5" s="152"/>
      <c r="BW5" s="152"/>
      <c r="BX5" s="152"/>
      <c r="BY5" s="152"/>
      <c r="BZ5" s="152"/>
      <c r="CA5" s="152"/>
      <c r="CB5" s="152"/>
      <c r="CC5" s="152"/>
      <c r="CD5" s="152"/>
      <c r="CE5" s="152"/>
      <c r="CF5" s="152"/>
      <c r="CG5" s="152"/>
      <c r="CH5" s="152"/>
      <c r="CI5" s="152"/>
      <c r="CJ5" s="152"/>
      <c r="CK5" s="152"/>
      <c r="CL5" s="152"/>
      <c r="CM5" s="152"/>
      <c r="CN5" s="152"/>
      <c r="CO5" s="152"/>
      <c r="CP5" s="152"/>
      <c r="CQ5" s="152"/>
      <c r="CR5" s="152"/>
      <c r="CS5" s="152"/>
      <c r="CT5" s="152"/>
      <c r="CU5" s="152"/>
      <c r="CV5" s="152"/>
      <c r="CW5" s="152"/>
      <c r="CX5" s="152"/>
      <c r="CY5" s="152"/>
      <c r="CZ5" s="152"/>
      <c r="DA5" s="152"/>
      <c r="DB5" s="152"/>
      <c r="DC5" s="152"/>
    </row>
    <row r="6" spans="1:107" s="2" customFormat="1" ht="114" customHeight="1" x14ac:dyDescent="0.25">
      <c r="A6" s="153" t="s">
        <v>1</v>
      </c>
      <c r="B6" s="155" t="s">
        <v>2</v>
      </c>
      <c r="C6" s="142" t="s">
        <v>3</v>
      </c>
      <c r="D6" s="142"/>
      <c r="E6" s="142"/>
      <c r="F6" s="142" t="s">
        <v>4</v>
      </c>
      <c r="G6" s="142"/>
      <c r="H6" s="142"/>
      <c r="I6" s="142" t="s">
        <v>5</v>
      </c>
      <c r="J6" s="142"/>
      <c r="K6" s="142"/>
      <c r="L6" s="142" t="s">
        <v>6</v>
      </c>
      <c r="M6" s="142"/>
      <c r="N6" s="142"/>
      <c r="O6" s="142" t="s">
        <v>31</v>
      </c>
      <c r="P6" s="142"/>
      <c r="Q6" s="142"/>
      <c r="R6" s="142" t="s">
        <v>7</v>
      </c>
      <c r="S6" s="142"/>
      <c r="T6" s="142"/>
      <c r="U6" s="142" t="s">
        <v>8</v>
      </c>
      <c r="V6" s="142"/>
      <c r="W6" s="142"/>
      <c r="X6" s="142" t="s">
        <v>9</v>
      </c>
      <c r="Y6" s="142"/>
      <c r="Z6" s="142"/>
      <c r="AA6" s="142" t="s">
        <v>10</v>
      </c>
      <c r="AB6" s="142"/>
      <c r="AC6" s="142"/>
      <c r="AD6" s="142" t="s">
        <v>11</v>
      </c>
      <c r="AE6" s="142"/>
      <c r="AF6" s="142"/>
      <c r="AG6" s="142" t="s">
        <v>12</v>
      </c>
      <c r="AH6" s="142"/>
      <c r="AI6" s="142"/>
      <c r="AJ6" s="142" t="s">
        <v>13</v>
      </c>
      <c r="AK6" s="142"/>
      <c r="AL6" s="142"/>
      <c r="AM6" s="142" t="s">
        <v>14</v>
      </c>
      <c r="AN6" s="142"/>
      <c r="AO6" s="142"/>
      <c r="AP6" s="142" t="s">
        <v>15</v>
      </c>
      <c r="AQ6" s="142"/>
      <c r="AR6" s="142"/>
      <c r="AS6" s="142" t="s">
        <v>16</v>
      </c>
      <c r="AT6" s="142"/>
      <c r="AU6" s="142"/>
      <c r="AV6" s="142" t="s">
        <v>17</v>
      </c>
      <c r="AW6" s="142"/>
      <c r="AX6" s="142"/>
      <c r="AY6" s="142" t="s">
        <v>18</v>
      </c>
      <c r="AZ6" s="142"/>
      <c r="BA6" s="142"/>
      <c r="BB6" s="142" t="s">
        <v>19</v>
      </c>
      <c r="BC6" s="142"/>
      <c r="BD6" s="142"/>
      <c r="BE6" s="142" t="s">
        <v>20</v>
      </c>
      <c r="BF6" s="142"/>
      <c r="BG6" s="142"/>
      <c r="BH6" s="142" t="s">
        <v>21</v>
      </c>
      <c r="BI6" s="142"/>
      <c r="BJ6" s="142"/>
      <c r="BK6" s="142" t="s">
        <v>22</v>
      </c>
      <c r="BL6" s="142"/>
      <c r="BM6" s="142"/>
      <c r="BN6" s="142" t="s">
        <v>23</v>
      </c>
      <c r="BO6" s="142"/>
      <c r="BP6" s="142"/>
      <c r="BQ6" s="142" t="s">
        <v>24</v>
      </c>
      <c r="BR6" s="142"/>
      <c r="BS6" s="142"/>
      <c r="BT6" s="142" t="s">
        <v>25</v>
      </c>
      <c r="BU6" s="142"/>
      <c r="BV6" s="142"/>
      <c r="BW6" s="142" t="s">
        <v>26</v>
      </c>
      <c r="BX6" s="142"/>
      <c r="BY6" s="142"/>
      <c r="BZ6" s="142" t="s">
        <v>87</v>
      </c>
      <c r="CA6" s="142"/>
      <c r="CB6" s="142"/>
      <c r="CC6" s="142" t="s">
        <v>27</v>
      </c>
      <c r="CD6" s="142"/>
      <c r="CE6" s="142"/>
      <c r="CF6" s="142" t="s">
        <v>28</v>
      </c>
      <c r="CG6" s="142"/>
      <c r="CH6" s="142"/>
      <c r="CI6" s="142" t="s">
        <v>29</v>
      </c>
      <c r="CJ6" s="142"/>
      <c r="CK6" s="142"/>
      <c r="CL6" s="142" t="s">
        <v>30</v>
      </c>
      <c r="CM6" s="142"/>
      <c r="CN6" s="142"/>
      <c r="CO6" s="142" t="s">
        <v>32</v>
      </c>
      <c r="CP6" s="142"/>
      <c r="CQ6" s="142"/>
      <c r="CR6" s="142" t="s">
        <v>33</v>
      </c>
      <c r="CS6" s="142"/>
      <c r="CT6" s="142"/>
      <c r="CU6" s="142" t="s">
        <v>34</v>
      </c>
      <c r="CV6" s="142"/>
      <c r="CW6" s="142"/>
      <c r="CX6" s="142" t="s">
        <v>35</v>
      </c>
      <c r="CY6" s="142"/>
      <c r="CZ6" s="142"/>
      <c r="DA6" s="143" t="s">
        <v>36</v>
      </c>
      <c r="DB6" s="144"/>
      <c r="DC6" s="145"/>
    </row>
    <row r="7" spans="1:107" s="2" customFormat="1" ht="45.75" customHeight="1" x14ac:dyDescent="0.25">
      <c r="A7" s="154"/>
      <c r="B7" s="156"/>
      <c r="C7" s="4" t="s">
        <v>37</v>
      </c>
      <c r="D7" s="4" t="s">
        <v>38</v>
      </c>
      <c r="E7" s="4" t="s">
        <v>39</v>
      </c>
      <c r="F7" s="4" t="s">
        <v>37</v>
      </c>
      <c r="G7" s="4" t="s">
        <v>38</v>
      </c>
      <c r="H7" s="4" t="s">
        <v>39</v>
      </c>
      <c r="I7" s="4" t="s">
        <v>37</v>
      </c>
      <c r="J7" s="4" t="s">
        <v>38</v>
      </c>
      <c r="K7" s="4" t="s">
        <v>39</v>
      </c>
      <c r="L7" s="4" t="s">
        <v>37</v>
      </c>
      <c r="M7" s="4" t="s">
        <v>38</v>
      </c>
      <c r="N7" s="4" t="s">
        <v>39</v>
      </c>
      <c r="O7" s="4" t="s">
        <v>37</v>
      </c>
      <c r="P7" s="4" t="s">
        <v>38</v>
      </c>
      <c r="Q7" s="4" t="s">
        <v>39</v>
      </c>
      <c r="R7" s="4" t="s">
        <v>37</v>
      </c>
      <c r="S7" s="4" t="s">
        <v>38</v>
      </c>
      <c r="T7" s="4" t="s">
        <v>39</v>
      </c>
      <c r="U7" s="4" t="s">
        <v>37</v>
      </c>
      <c r="V7" s="4" t="s">
        <v>38</v>
      </c>
      <c r="W7" s="4" t="s">
        <v>39</v>
      </c>
      <c r="X7" s="4" t="s">
        <v>37</v>
      </c>
      <c r="Y7" s="4" t="s">
        <v>38</v>
      </c>
      <c r="Z7" s="4" t="s">
        <v>39</v>
      </c>
      <c r="AA7" s="4" t="s">
        <v>37</v>
      </c>
      <c r="AB7" s="4" t="s">
        <v>38</v>
      </c>
      <c r="AC7" s="4" t="s">
        <v>39</v>
      </c>
      <c r="AD7" s="4" t="s">
        <v>37</v>
      </c>
      <c r="AE7" s="4" t="s">
        <v>38</v>
      </c>
      <c r="AF7" s="4" t="s">
        <v>39</v>
      </c>
      <c r="AG7" s="4" t="s">
        <v>37</v>
      </c>
      <c r="AH7" s="4" t="s">
        <v>38</v>
      </c>
      <c r="AI7" s="4" t="s">
        <v>39</v>
      </c>
      <c r="AJ7" s="4" t="s">
        <v>37</v>
      </c>
      <c r="AK7" s="4" t="s">
        <v>38</v>
      </c>
      <c r="AL7" s="4" t="s">
        <v>39</v>
      </c>
      <c r="AM7" s="4" t="s">
        <v>37</v>
      </c>
      <c r="AN7" s="4" t="s">
        <v>38</v>
      </c>
      <c r="AO7" s="4" t="s">
        <v>39</v>
      </c>
      <c r="AP7" s="4" t="s">
        <v>37</v>
      </c>
      <c r="AQ7" s="4" t="s">
        <v>38</v>
      </c>
      <c r="AR7" s="4" t="s">
        <v>39</v>
      </c>
      <c r="AS7" s="4" t="s">
        <v>37</v>
      </c>
      <c r="AT7" s="4" t="s">
        <v>38</v>
      </c>
      <c r="AU7" s="4" t="s">
        <v>39</v>
      </c>
      <c r="AV7" s="4" t="s">
        <v>37</v>
      </c>
      <c r="AW7" s="4" t="s">
        <v>38</v>
      </c>
      <c r="AX7" s="4" t="s">
        <v>39</v>
      </c>
      <c r="AY7" s="4" t="s">
        <v>37</v>
      </c>
      <c r="AZ7" s="4" t="s">
        <v>38</v>
      </c>
      <c r="BA7" s="4" t="s">
        <v>39</v>
      </c>
      <c r="BB7" s="4" t="s">
        <v>37</v>
      </c>
      <c r="BC7" s="4" t="s">
        <v>38</v>
      </c>
      <c r="BD7" s="4" t="s">
        <v>39</v>
      </c>
      <c r="BE7" s="4" t="s">
        <v>37</v>
      </c>
      <c r="BF7" s="4" t="s">
        <v>38</v>
      </c>
      <c r="BG7" s="4" t="s">
        <v>39</v>
      </c>
      <c r="BH7" s="4" t="s">
        <v>37</v>
      </c>
      <c r="BI7" s="4" t="s">
        <v>38</v>
      </c>
      <c r="BJ7" s="4" t="s">
        <v>39</v>
      </c>
      <c r="BK7" s="4" t="s">
        <v>37</v>
      </c>
      <c r="BL7" s="4" t="s">
        <v>38</v>
      </c>
      <c r="BM7" s="4" t="s">
        <v>39</v>
      </c>
      <c r="BN7" s="4" t="s">
        <v>37</v>
      </c>
      <c r="BO7" s="4" t="s">
        <v>38</v>
      </c>
      <c r="BP7" s="4" t="s">
        <v>39</v>
      </c>
      <c r="BQ7" s="4" t="s">
        <v>37</v>
      </c>
      <c r="BR7" s="4" t="s">
        <v>38</v>
      </c>
      <c r="BS7" s="4" t="s">
        <v>39</v>
      </c>
      <c r="BT7" s="4" t="s">
        <v>37</v>
      </c>
      <c r="BU7" s="4" t="s">
        <v>38</v>
      </c>
      <c r="BV7" s="4" t="s">
        <v>39</v>
      </c>
      <c r="BW7" s="4" t="s">
        <v>37</v>
      </c>
      <c r="BX7" s="4" t="s">
        <v>38</v>
      </c>
      <c r="BY7" s="4" t="s">
        <v>39</v>
      </c>
      <c r="BZ7" s="4" t="s">
        <v>37</v>
      </c>
      <c r="CA7" s="4" t="s">
        <v>38</v>
      </c>
      <c r="CB7" s="4" t="s">
        <v>39</v>
      </c>
      <c r="CC7" s="4" t="s">
        <v>37</v>
      </c>
      <c r="CD7" s="4" t="s">
        <v>38</v>
      </c>
      <c r="CE7" s="4" t="s">
        <v>39</v>
      </c>
      <c r="CF7" s="4" t="s">
        <v>37</v>
      </c>
      <c r="CG7" s="4" t="s">
        <v>38</v>
      </c>
      <c r="CH7" s="4" t="s">
        <v>39</v>
      </c>
      <c r="CI7" s="4" t="s">
        <v>37</v>
      </c>
      <c r="CJ7" s="4" t="s">
        <v>38</v>
      </c>
      <c r="CK7" s="4" t="s">
        <v>39</v>
      </c>
      <c r="CL7" s="4" t="s">
        <v>37</v>
      </c>
      <c r="CM7" s="4" t="s">
        <v>38</v>
      </c>
      <c r="CN7" s="4" t="s">
        <v>39</v>
      </c>
      <c r="CO7" s="4" t="s">
        <v>37</v>
      </c>
      <c r="CP7" s="4" t="s">
        <v>38</v>
      </c>
      <c r="CQ7" s="4" t="s">
        <v>39</v>
      </c>
      <c r="CR7" s="4" t="s">
        <v>37</v>
      </c>
      <c r="CS7" s="4" t="s">
        <v>38</v>
      </c>
      <c r="CT7" s="4" t="s">
        <v>39</v>
      </c>
      <c r="CU7" s="4" t="s">
        <v>37</v>
      </c>
      <c r="CV7" s="4" t="s">
        <v>38</v>
      </c>
      <c r="CW7" s="4" t="s">
        <v>39</v>
      </c>
      <c r="CX7" s="4" t="s">
        <v>37</v>
      </c>
      <c r="CY7" s="4" t="s">
        <v>38</v>
      </c>
      <c r="CZ7" s="4" t="s">
        <v>39</v>
      </c>
      <c r="DA7" s="146"/>
      <c r="DB7" s="147"/>
      <c r="DC7" s="148"/>
    </row>
    <row r="8" spans="1:107" s="7" customFormat="1" ht="32.25" customHeight="1" x14ac:dyDescent="0.25">
      <c r="A8" s="23"/>
      <c r="B8" s="10" t="s">
        <v>46</v>
      </c>
      <c r="C8" s="11"/>
      <c r="D8" s="11"/>
      <c r="E8" s="12" t="str">
        <f>IF(C8&gt;0,(C8+D8)/2*100, "")</f>
        <v/>
      </c>
      <c r="F8" s="11"/>
      <c r="G8" s="11"/>
      <c r="H8" s="12" t="str">
        <f>IF(F8&gt;0,(F8+G8)/2*100, "")</f>
        <v/>
      </c>
      <c r="I8" s="11"/>
      <c r="J8" s="11"/>
      <c r="K8" s="12" t="str">
        <f>IF(I8&gt;0,(I8+J8)/2*100, "")</f>
        <v/>
      </c>
      <c r="L8" s="11"/>
      <c r="M8" s="11"/>
      <c r="N8" s="12" t="str">
        <f>IF(L8&gt;0,(L8+M8)/2*100, "")</f>
        <v/>
      </c>
      <c r="O8" s="11"/>
      <c r="P8" s="11"/>
      <c r="Q8" s="12" t="str">
        <f>IF(O8&gt;0,(O8+P8)/2*100, "")</f>
        <v/>
      </c>
      <c r="R8" s="11"/>
      <c r="S8" s="11"/>
      <c r="T8" s="12" t="str">
        <f>IF(R8&gt;0,(R8+S8)/2*100, "")</f>
        <v/>
      </c>
      <c r="U8" s="11"/>
      <c r="V8" s="11"/>
      <c r="W8" s="12" t="str">
        <f>IF(U8&gt;0,(U8+V8)/2*100, "")</f>
        <v/>
      </c>
      <c r="X8" s="11"/>
      <c r="Y8" s="11"/>
      <c r="Z8" s="12" t="str">
        <f>IF(X8&gt;0,(X8+Y8)/2*100, "")</f>
        <v/>
      </c>
      <c r="AA8" s="11"/>
      <c r="AB8" s="11"/>
      <c r="AC8" s="12" t="str">
        <f>IF(AA8&gt;0,(AA8+AB8)/2*100, "")</f>
        <v/>
      </c>
      <c r="AD8" s="11"/>
      <c r="AE8" s="11"/>
      <c r="AF8" s="12" t="str">
        <f>IF(AD8&gt;0,(AD8+AE8)/2*100, "")</f>
        <v/>
      </c>
      <c r="AG8" s="11"/>
      <c r="AH8" s="11"/>
      <c r="AI8" s="12" t="str">
        <f>IF(AG8&gt;0,(AG8+AH8)/2*100, "")</f>
        <v/>
      </c>
      <c r="AJ8" s="11"/>
      <c r="AK8" s="11"/>
      <c r="AL8" s="12" t="str">
        <f>IF(AJ8&gt;0,(AJ8+AK8)/2*100, "")</f>
        <v/>
      </c>
      <c r="AM8" s="11"/>
      <c r="AN8" s="11"/>
      <c r="AO8" s="12" t="str">
        <f>IF(AM8&gt;0,(AM8+AN8)/2*100, "")</f>
        <v/>
      </c>
      <c r="AP8" s="11"/>
      <c r="AQ8" s="11"/>
      <c r="AR8" s="12" t="str">
        <f>IF(AP8&gt;0,(AP8+AQ8)/2*100, "")</f>
        <v/>
      </c>
      <c r="AS8" s="11"/>
      <c r="AT8" s="11"/>
      <c r="AU8" s="12" t="str">
        <f>IF(AS8&gt;0,(AS8+AT8)/2*100, "")</f>
        <v/>
      </c>
      <c r="AV8" s="11"/>
      <c r="AW8" s="11"/>
      <c r="AX8" s="12" t="str">
        <f>IF(AV8&gt;0,(AV8+AW8)/2*100, "")</f>
        <v/>
      </c>
      <c r="AY8" s="11"/>
      <c r="AZ8" s="11"/>
      <c r="BA8" s="12" t="str">
        <f>IF(AY8&gt;0,(AY8+AZ8)/2*100, "")</f>
        <v/>
      </c>
      <c r="BB8" s="11"/>
      <c r="BC8" s="11"/>
      <c r="BD8" s="12" t="str">
        <f>IF(BB8&gt;0,(BB8+BC8)/2*100, "")</f>
        <v/>
      </c>
      <c r="BE8" s="11"/>
      <c r="BF8" s="11"/>
      <c r="BG8" s="12" t="str">
        <f>IF(BE8&gt;0,(BE8+BF8)/2*100, "")</f>
        <v/>
      </c>
      <c r="BH8" s="11"/>
      <c r="BI8" s="11"/>
      <c r="BJ8" s="12" t="str">
        <f>IF(BH8&gt;0,(BH8+BI8)/2*100, "")</f>
        <v/>
      </c>
      <c r="BK8" s="11"/>
      <c r="BL8" s="11"/>
      <c r="BM8" s="12" t="str">
        <f>IF(BK8&gt;0,(BK8+BL8)/2*100, "")</f>
        <v/>
      </c>
      <c r="BN8" s="11"/>
      <c r="BO8" s="11"/>
      <c r="BP8" s="12" t="str">
        <f>IF(BN8&gt;0,(BN8+BO8)/2*100, "")</f>
        <v/>
      </c>
      <c r="BQ8" s="11"/>
      <c r="BR8" s="11"/>
      <c r="BS8" s="12" t="str">
        <f>IF(BQ8&gt;0,(BQ8+BR8)/2*100, "")</f>
        <v/>
      </c>
      <c r="BT8" s="11"/>
      <c r="BU8" s="11"/>
      <c r="BV8" s="12" t="str">
        <f>IF(BT8&gt;0,(BT8+BU8)/2*100, "")</f>
        <v/>
      </c>
      <c r="BW8" s="11"/>
      <c r="BX8" s="11"/>
      <c r="BY8" s="12" t="str">
        <f>IF(BW8&gt;0,(BW8+BX8)/2*100, "")</f>
        <v/>
      </c>
      <c r="BZ8" s="11"/>
      <c r="CA8" s="11"/>
      <c r="CB8" s="12" t="str">
        <f>IF(BZ8&gt;0,(BZ8+CA8)/2*100, "")</f>
        <v/>
      </c>
      <c r="CC8" s="11"/>
      <c r="CD8" s="11"/>
      <c r="CE8" s="12" t="str">
        <f>IF(CC8&gt;0,(CC8+CD8)/2*100, "")</f>
        <v/>
      </c>
      <c r="CF8" s="13"/>
      <c r="CG8" s="13"/>
      <c r="CH8" s="12" t="str">
        <f>IF(CF8&gt;0,(CF8+CG8)/2*100, "")</f>
        <v/>
      </c>
      <c r="CI8" s="11"/>
      <c r="CJ8" s="11"/>
      <c r="CK8" s="12" t="str">
        <f>IF(CI8&gt;0,(CI8+CJ8)/2*100, "")</f>
        <v/>
      </c>
      <c r="CL8" s="11"/>
      <c r="CM8" s="11"/>
      <c r="CN8" s="12" t="str">
        <f>IF(CL8&gt;0,(CL8+CM8)/2*100, "")</f>
        <v/>
      </c>
      <c r="CO8" s="11"/>
      <c r="CP8" s="11"/>
      <c r="CQ8" s="12" t="str">
        <f>IF(CO8&gt;0,(CO8+CP8)/2*100, "")</f>
        <v/>
      </c>
      <c r="CR8" s="11"/>
      <c r="CS8" s="11"/>
      <c r="CT8" s="12" t="str">
        <f>IF(CR8&gt;0,(CR8+CS8)/2*100, "")</f>
        <v/>
      </c>
      <c r="CU8" s="11"/>
      <c r="CV8" s="11"/>
      <c r="CW8" s="12" t="str">
        <f>IF(CU8&gt;0,(CU8+CV8)/2*100, "")</f>
        <v/>
      </c>
      <c r="CX8" s="11"/>
      <c r="CY8" s="11"/>
      <c r="CZ8" s="12" t="str">
        <f>IF(CX8&gt;0,(CX8+CY8)/2*100, "")</f>
        <v/>
      </c>
      <c r="DA8" s="14"/>
      <c r="DB8" s="15"/>
      <c r="DC8" s="16"/>
    </row>
    <row r="9" spans="1:107" s="7" customFormat="1" ht="24.95" customHeight="1" x14ac:dyDescent="0.25">
      <c r="A9" s="24" t="s">
        <v>88</v>
      </c>
      <c r="B9" s="25" t="s">
        <v>89</v>
      </c>
      <c r="C9" s="4"/>
      <c r="D9" s="4"/>
      <c r="E9" s="1" t="str">
        <f>IF(C9&gt;0,(C9+D9)/2*100, "")</f>
        <v/>
      </c>
      <c r="F9" s="4"/>
      <c r="G9" s="4"/>
      <c r="H9" s="1" t="str">
        <f>IF(F9&gt;0,(F9+G9)/2*100, "")</f>
        <v/>
      </c>
      <c r="I9" s="4"/>
      <c r="J9" s="4"/>
      <c r="K9" s="1" t="str">
        <f>IF(I9&gt;0,(I9+J9)/2*100, "")</f>
        <v/>
      </c>
      <c r="L9" s="4"/>
      <c r="M9" s="4"/>
      <c r="N9" s="1" t="str">
        <f>IF(L9&gt;0,(L9+M9)/2*100, "")</f>
        <v/>
      </c>
      <c r="O9" s="4"/>
      <c r="P9" s="4"/>
      <c r="Q9" s="1" t="str">
        <f>IF(O9&gt;0,(O9+P9)/2*100, "")</f>
        <v/>
      </c>
      <c r="R9" s="4"/>
      <c r="S9" s="4"/>
      <c r="T9" s="1" t="str">
        <f>IF(R9&gt;0,(R9+S9)/2*100, "")</f>
        <v/>
      </c>
      <c r="U9" s="4"/>
      <c r="V9" s="4"/>
      <c r="W9" s="1" t="str">
        <f>IF(U9&gt;0,(U9+V9)/2*100, "")</f>
        <v/>
      </c>
      <c r="X9" s="4"/>
      <c r="Y9" s="4"/>
      <c r="Z9" s="1" t="str">
        <f>IF(X9&gt;0,(X9+Y9)/2*100, "")</f>
        <v/>
      </c>
      <c r="AA9" s="4"/>
      <c r="AB9" s="4"/>
      <c r="AC9" s="1" t="str">
        <f>IF(AA9&gt;0,(AA9+AB9)/2*100, "")</f>
        <v/>
      </c>
      <c r="AD9" s="4"/>
      <c r="AE9" s="4"/>
      <c r="AF9" s="1" t="str">
        <f>IF(AD9&gt;0,(AD9+AE9)/2*100, "")</f>
        <v/>
      </c>
      <c r="AG9" s="4"/>
      <c r="AH9" s="4"/>
      <c r="AI9" s="1" t="str">
        <f>IF(AG9&gt;0,(AG9+AH9)/2*100, "")</f>
        <v/>
      </c>
      <c r="AJ9" s="4"/>
      <c r="AK9" s="4"/>
      <c r="AL9" s="1" t="str">
        <f>IF(AJ9&gt;0,(AJ9+AK9)/2*100, "")</f>
        <v/>
      </c>
      <c r="AM9" s="4"/>
      <c r="AN9" s="4"/>
      <c r="AO9" s="1" t="str">
        <f>IF(AM9&gt;0,(AM9+AN9)/2*100, "")</f>
        <v/>
      </c>
      <c r="AP9" s="4"/>
      <c r="AQ9" s="4"/>
      <c r="AR9" s="1" t="str">
        <f>IF(AP9&gt;0,(AP9+AQ9)/2*100, "")</f>
        <v/>
      </c>
      <c r="AS9" s="4"/>
      <c r="AT9" s="4"/>
      <c r="AU9" s="1" t="str">
        <f>IF(AS9&gt;0,(AS9+AT9)/2*100, "")</f>
        <v/>
      </c>
      <c r="AV9" s="4"/>
      <c r="AW9" s="4"/>
      <c r="AX9" s="1" t="str">
        <f>IF(AV9&gt;0,(AV9+AW9)/2*100, "")</f>
        <v/>
      </c>
      <c r="AY9" s="4"/>
      <c r="AZ9" s="4"/>
      <c r="BA9" s="1" t="str">
        <f>IF(AY9&gt;0,(AY9+AZ9)/2*100, "")</f>
        <v/>
      </c>
      <c r="BB9" s="4"/>
      <c r="BC9" s="4"/>
      <c r="BD9" s="1" t="str">
        <f>IF(BB9&gt;0,(BB9+BC9)/2*100, "")</f>
        <v/>
      </c>
      <c r="BE9" s="4"/>
      <c r="BF9" s="4"/>
      <c r="BG9" s="1" t="str">
        <f>IF(BE9&gt;0,(BE9+BF9)/2*100, "")</f>
        <v/>
      </c>
      <c r="BH9" s="4"/>
      <c r="BI9" s="4"/>
      <c r="BJ9" s="1" t="str">
        <f>IF(BH9&gt;0,(BH9+BI9)/2*100, "")</f>
        <v/>
      </c>
      <c r="BK9" s="4"/>
      <c r="BL9" s="4"/>
      <c r="BM9" s="1" t="str">
        <f>IF(BK9&gt;0,(BK9+BL9)/2*100, "")</f>
        <v/>
      </c>
      <c r="BN9" s="4"/>
      <c r="BO9" s="4"/>
      <c r="BP9" s="1" t="str">
        <f>IF(BN9&gt;0,(BN9+BO9)/2*100, "")</f>
        <v/>
      </c>
      <c r="BQ9" s="4"/>
      <c r="BR9" s="4"/>
      <c r="BS9" s="1" t="str">
        <f>IF(BQ9&gt;0,(BQ9+BR9)/2*100, "")</f>
        <v/>
      </c>
      <c r="BT9" s="4"/>
      <c r="BU9" s="4"/>
      <c r="BV9" s="1" t="str">
        <f>IF(BT9&gt;0,(BT9+BU9)/2*100, "")</f>
        <v/>
      </c>
      <c r="BW9" s="4"/>
      <c r="BX9" s="4"/>
      <c r="BY9" s="1" t="str">
        <f>IF(BW9&gt;0,(BW9+BX9)/2*100, "")</f>
        <v/>
      </c>
      <c r="BZ9" s="4"/>
      <c r="CA9" s="4"/>
      <c r="CB9" s="1" t="str">
        <f>IF(BZ9&gt;0,(BZ9+CA9)/2*100, "")</f>
        <v/>
      </c>
      <c r="CC9" s="4"/>
      <c r="CD9" s="4"/>
      <c r="CE9" s="1" t="str">
        <f>IF(CC9&gt;0,(CC9+CD9)/2*100, "")</f>
        <v/>
      </c>
      <c r="CF9" s="4"/>
      <c r="CG9" s="4"/>
      <c r="CH9" s="1" t="str">
        <f>IF(CF9&gt;0,(CF9+CG9)/2*100, "")</f>
        <v/>
      </c>
      <c r="CI9" s="4"/>
      <c r="CJ9" s="4"/>
      <c r="CK9" s="1" t="str">
        <f>IF(CI9&gt;0,(CI9+CJ9)/2*100, "")</f>
        <v/>
      </c>
      <c r="CL9" s="4"/>
      <c r="CM9" s="4"/>
      <c r="CN9" s="1" t="str">
        <f>IF(CL9&gt;0,(CL9+CM9)/2*100, "")</f>
        <v/>
      </c>
      <c r="CO9" s="4"/>
      <c r="CP9" s="4"/>
      <c r="CQ9" s="1" t="str">
        <f>IF(CO9&gt;0,(CO9+CP9)/2*100, "")</f>
        <v/>
      </c>
      <c r="CR9" s="4"/>
      <c r="CS9" s="4"/>
      <c r="CT9" s="1" t="str">
        <f>IF(CR9&gt;0,(CR9+CS9)/2*100, "")</f>
        <v/>
      </c>
      <c r="CU9" s="4"/>
      <c r="CV9" s="4"/>
      <c r="CW9" s="1" t="str">
        <f>IF(CU9&gt;0,(CU9+CV9)/2*100, "")</f>
        <v/>
      </c>
      <c r="CX9" s="4"/>
      <c r="CY9" s="4"/>
      <c r="CZ9" s="1" t="str">
        <f>IF(CX9&gt;0,(CX9+CY9)/2*100, "")</f>
        <v/>
      </c>
      <c r="DA9" s="136" t="e">
        <f>AVERAGEIF(C9:CZ9,"&gt;1,1")</f>
        <v>#DIV/0!</v>
      </c>
      <c r="DB9" s="136"/>
      <c r="DC9" s="136"/>
    </row>
    <row r="10" spans="1:107" s="7" customFormat="1" ht="24.95" customHeight="1" x14ac:dyDescent="0.25">
      <c r="A10" s="24" t="s">
        <v>90</v>
      </c>
      <c r="B10" s="25" t="s">
        <v>51</v>
      </c>
      <c r="C10" s="4"/>
      <c r="D10" s="4"/>
      <c r="E10" s="1" t="str">
        <f t="shared" ref="E10:E38" si="0">IF(C10&gt;0,(C10+D10)/2*100, "")</f>
        <v/>
      </c>
      <c r="F10" s="4"/>
      <c r="G10" s="4"/>
      <c r="H10" s="1" t="str">
        <f t="shared" ref="H10:H38" si="1">IF(F10&gt;0,(F10+G10)/2*100, "")</f>
        <v/>
      </c>
      <c r="I10" s="4"/>
      <c r="J10" s="4"/>
      <c r="K10" s="1" t="str">
        <f t="shared" ref="K10:K38" si="2">IF(I10&gt;0,(I10+J10)/2*100, "")</f>
        <v/>
      </c>
      <c r="L10" s="4"/>
      <c r="M10" s="4"/>
      <c r="N10" s="1" t="str">
        <f t="shared" ref="N10:N38" si="3">IF(L10&gt;0,(L10+M10)/2*100, "")</f>
        <v/>
      </c>
      <c r="O10" s="4"/>
      <c r="P10" s="4"/>
      <c r="Q10" s="1" t="str">
        <f t="shared" ref="Q10:Q38" si="4">IF(O10&gt;0,(O10+P10)/2*100, "")</f>
        <v/>
      </c>
      <c r="R10" s="4"/>
      <c r="S10" s="4"/>
      <c r="T10" s="1" t="str">
        <f t="shared" ref="T10:T38" si="5">IF(R10&gt;0,(R10+S10)/2*100, "")</f>
        <v/>
      </c>
      <c r="U10" s="4"/>
      <c r="V10" s="4"/>
      <c r="W10" s="1" t="str">
        <f t="shared" ref="W10:W38" si="6">IF(U10&gt;0,(U10+V10)/2*100, "")</f>
        <v/>
      </c>
      <c r="X10" s="4"/>
      <c r="Y10" s="4"/>
      <c r="Z10" s="1" t="str">
        <f t="shared" ref="Z10:Z38" si="7">IF(X10&gt;0,(X10+Y10)/2*100, "")</f>
        <v/>
      </c>
      <c r="AA10" s="4"/>
      <c r="AB10" s="4"/>
      <c r="AC10" s="1" t="str">
        <f t="shared" ref="AC10:AC38" si="8">IF(AA10&gt;0,(AA10+AB10)/2*100, "")</f>
        <v/>
      </c>
      <c r="AD10" s="4"/>
      <c r="AE10" s="4"/>
      <c r="AF10" s="1" t="str">
        <f t="shared" ref="AF10:AF38" si="9">IF(AD10&gt;0,(AD10+AE10)/2*100, "")</f>
        <v/>
      </c>
      <c r="AG10" s="4"/>
      <c r="AH10" s="4"/>
      <c r="AI10" s="1" t="str">
        <f t="shared" ref="AI10:AI38" si="10">IF(AG10&gt;0,(AG10+AH10)/2*100, "")</f>
        <v/>
      </c>
      <c r="AJ10" s="4"/>
      <c r="AK10" s="4"/>
      <c r="AL10" s="1" t="str">
        <f t="shared" ref="AL10:AL38" si="11">IF(AJ10&gt;0,(AJ10+AK10)/2*100, "")</f>
        <v/>
      </c>
      <c r="AM10" s="4"/>
      <c r="AN10" s="4"/>
      <c r="AO10" s="1" t="str">
        <f t="shared" ref="AO10:AO38" si="12">IF(AM10&gt;0,(AM10+AN10)/2*100, "")</f>
        <v/>
      </c>
      <c r="AP10" s="4"/>
      <c r="AQ10" s="4"/>
      <c r="AR10" s="1" t="str">
        <f t="shared" ref="AR10:AR38" si="13">IF(AP10&gt;0,(AP10+AQ10)/2*100, "")</f>
        <v/>
      </c>
      <c r="AS10" s="4"/>
      <c r="AT10" s="4"/>
      <c r="AU10" s="1" t="str">
        <f t="shared" ref="AU10:AU38" si="14">IF(AS10&gt;0,(AS10+AT10)/2*100, "")</f>
        <v/>
      </c>
      <c r="AV10" s="4"/>
      <c r="AW10" s="4"/>
      <c r="AX10" s="1" t="str">
        <f t="shared" ref="AX10:AX38" si="15">IF(AV10&gt;0,(AV10+AW10)/2*100, "")</f>
        <v/>
      </c>
      <c r="AY10" s="4"/>
      <c r="AZ10" s="4"/>
      <c r="BA10" s="1" t="str">
        <f t="shared" ref="BA10:BA38" si="16">IF(AY10&gt;0,(AY10+AZ10)/2*100, "")</f>
        <v/>
      </c>
      <c r="BB10" s="4"/>
      <c r="BC10" s="4"/>
      <c r="BD10" s="1" t="str">
        <f t="shared" ref="BD10:BD38" si="17">IF(BB10&gt;0,(BB10+BC10)/2*100, "")</f>
        <v/>
      </c>
      <c r="BE10" s="4"/>
      <c r="BF10" s="4"/>
      <c r="BG10" s="1" t="str">
        <f t="shared" ref="BG10:BG38" si="18">IF(BE10&gt;0,(BE10+BF10)/2*100, "")</f>
        <v/>
      </c>
      <c r="BH10" s="4"/>
      <c r="BI10" s="4"/>
      <c r="BJ10" s="1" t="str">
        <f t="shared" ref="BJ10:BJ38" si="19">IF(BH10&gt;0,(BH10+BI10)/2*100, "")</f>
        <v/>
      </c>
      <c r="BK10" s="4"/>
      <c r="BL10" s="4"/>
      <c r="BM10" s="1" t="str">
        <f t="shared" ref="BM10:BM38" si="20">IF(BK10&gt;0,(BK10+BL10)/2*100, "")</f>
        <v/>
      </c>
      <c r="BN10" s="4"/>
      <c r="BO10" s="4"/>
      <c r="BP10" s="1" t="str">
        <f t="shared" ref="BP10:BP38" si="21">IF(BN10&gt;0,(BN10+BO10)/2*100, "")</f>
        <v/>
      </c>
      <c r="BQ10" s="4"/>
      <c r="BR10" s="4"/>
      <c r="BS10" s="1" t="str">
        <f t="shared" ref="BS10:BS38" si="22">IF(BQ10&gt;0,(BQ10+BR10)/2*100, "")</f>
        <v/>
      </c>
      <c r="BT10" s="4"/>
      <c r="BU10" s="4"/>
      <c r="BV10" s="1" t="str">
        <f t="shared" ref="BV10:BV38" si="23">IF(BT10&gt;0,(BT10+BU10)/2*100, "")</f>
        <v/>
      </c>
      <c r="BW10" s="4"/>
      <c r="BX10" s="4"/>
      <c r="BY10" s="1" t="str">
        <f t="shared" ref="BY10:BY38" si="24">IF(BW10&gt;0,(BW10+BX10)/2*100, "")</f>
        <v/>
      </c>
      <c r="BZ10" s="4"/>
      <c r="CA10" s="4"/>
      <c r="CB10" s="1" t="str">
        <f t="shared" ref="CB10:CB38" si="25">IF(BZ10&gt;0,(BZ10+CA10)/2*100, "")</f>
        <v/>
      </c>
      <c r="CC10" s="4"/>
      <c r="CD10" s="4"/>
      <c r="CE10" s="1" t="str">
        <f t="shared" ref="CE10:CE38" si="26">IF(CC10&gt;0,(CC10+CD10)/2*100, "")</f>
        <v/>
      </c>
      <c r="CF10" s="4"/>
      <c r="CG10" s="4"/>
      <c r="CH10" s="1" t="str">
        <f t="shared" ref="CH10:CH38" si="27">IF(CF10&gt;0,(CF10+CG10)/2*100, "")</f>
        <v/>
      </c>
      <c r="CI10" s="4"/>
      <c r="CJ10" s="4"/>
      <c r="CK10" s="1" t="str">
        <f t="shared" ref="CK10:CK38" si="28">IF(CI10&gt;0,(CI10+CJ10)/2*100, "")</f>
        <v/>
      </c>
      <c r="CL10" s="4"/>
      <c r="CM10" s="4"/>
      <c r="CN10" s="1" t="str">
        <f t="shared" ref="CN10:CN38" si="29">IF(CL10&gt;0,(CL10+CM10)/2*100, "")</f>
        <v/>
      </c>
      <c r="CO10" s="4"/>
      <c r="CP10" s="4"/>
      <c r="CQ10" s="1" t="str">
        <f t="shared" ref="CQ10:CQ38" si="30">IF(CO10&gt;0,(CO10+CP10)/2*100, "")</f>
        <v/>
      </c>
      <c r="CR10" s="4"/>
      <c r="CS10" s="4"/>
      <c r="CT10" s="1" t="str">
        <f t="shared" ref="CT10:CT38" si="31">IF(CR10&gt;0,(CR10+CS10)/2*100, "")</f>
        <v/>
      </c>
      <c r="CU10" s="4"/>
      <c r="CV10" s="4"/>
      <c r="CW10" s="1" t="str">
        <f t="shared" ref="CW10:CW38" si="32">IF(CU10&gt;0,(CU10+CV10)/2*100, "")</f>
        <v/>
      </c>
      <c r="CX10" s="4"/>
      <c r="CY10" s="4"/>
      <c r="CZ10" s="1" t="str">
        <f t="shared" ref="CZ10:CZ38" si="33">IF(CX10&gt;0,(CX10+CY10)/2*100, "")</f>
        <v/>
      </c>
      <c r="DA10" s="136" t="e">
        <f t="shared" ref="DA10:DA23" si="34">AVERAGEIF(C10:CZ10,"&gt;1,1")</f>
        <v>#DIV/0!</v>
      </c>
      <c r="DB10" s="136"/>
      <c r="DC10" s="136"/>
    </row>
    <row r="11" spans="1:107" s="7" customFormat="1" ht="24.95" customHeight="1" x14ac:dyDescent="0.25">
      <c r="A11" s="24" t="s">
        <v>91</v>
      </c>
      <c r="B11" s="25" t="s">
        <v>52</v>
      </c>
      <c r="C11" s="4"/>
      <c r="D11" s="4"/>
      <c r="E11" s="1" t="str">
        <f t="shared" si="0"/>
        <v/>
      </c>
      <c r="F11" s="4"/>
      <c r="G11" s="4"/>
      <c r="H11" s="1" t="str">
        <f t="shared" si="1"/>
        <v/>
      </c>
      <c r="I11" s="4"/>
      <c r="J11" s="4"/>
      <c r="K11" s="1" t="str">
        <f t="shared" si="2"/>
        <v/>
      </c>
      <c r="L11" s="4"/>
      <c r="M11" s="4"/>
      <c r="N11" s="1" t="str">
        <f t="shared" si="3"/>
        <v/>
      </c>
      <c r="O11" s="4"/>
      <c r="P11" s="4"/>
      <c r="Q11" s="1" t="str">
        <f t="shared" si="4"/>
        <v/>
      </c>
      <c r="R11" s="4"/>
      <c r="S11" s="4"/>
      <c r="T11" s="1" t="str">
        <f t="shared" si="5"/>
        <v/>
      </c>
      <c r="U11" s="4"/>
      <c r="V11" s="4"/>
      <c r="W11" s="1" t="str">
        <f t="shared" si="6"/>
        <v/>
      </c>
      <c r="X11" s="4"/>
      <c r="Y11" s="4"/>
      <c r="Z11" s="1" t="str">
        <f t="shared" si="7"/>
        <v/>
      </c>
      <c r="AA11" s="4"/>
      <c r="AB11" s="4"/>
      <c r="AC11" s="1" t="str">
        <f t="shared" si="8"/>
        <v/>
      </c>
      <c r="AD11" s="4"/>
      <c r="AE11" s="4"/>
      <c r="AF11" s="1" t="str">
        <f t="shared" si="9"/>
        <v/>
      </c>
      <c r="AG11" s="4"/>
      <c r="AH11" s="4"/>
      <c r="AI11" s="1" t="str">
        <f t="shared" si="10"/>
        <v/>
      </c>
      <c r="AJ11" s="4"/>
      <c r="AK11" s="4"/>
      <c r="AL11" s="1" t="str">
        <f t="shared" si="11"/>
        <v/>
      </c>
      <c r="AM11" s="4"/>
      <c r="AN11" s="4"/>
      <c r="AO11" s="1" t="str">
        <f t="shared" si="12"/>
        <v/>
      </c>
      <c r="AP11" s="4"/>
      <c r="AQ11" s="4"/>
      <c r="AR11" s="1" t="str">
        <f t="shared" si="13"/>
        <v/>
      </c>
      <c r="AS11" s="4"/>
      <c r="AT11" s="4"/>
      <c r="AU11" s="1" t="str">
        <f t="shared" si="14"/>
        <v/>
      </c>
      <c r="AV11" s="4"/>
      <c r="AW11" s="4"/>
      <c r="AX11" s="1" t="str">
        <f t="shared" si="15"/>
        <v/>
      </c>
      <c r="AY11" s="4"/>
      <c r="AZ11" s="4"/>
      <c r="BA11" s="1" t="str">
        <f t="shared" si="16"/>
        <v/>
      </c>
      <c r="BB11" s="4"/>
      <c r="BC11" s="4"/>
      <c r="BD11" s="1" t="str">
        <f t="shared" si="17"/>
        <v/>
      </c>
      <c r="BE11" s="4"/>
      <c r="BF11" s="4"/>
      <c r="BG11" s="1" t="str">
        <f t="shared" si="18"/>
        <v/>
      </c>
      <c r="BH11" s="4"/>
      <c r="BI11" s="4"/>
      <c r="BJ11" s="1" t="str">
        <f t="shared" si="19"/>
        <v/>
      </c>
      <c r="BK11" s="4"/>
      <c r="BL11" s="4"/>
      <c r="BM11" s="1" t="str">
        <f t="shared" si="20"/>
        <v/>
      </c>
      <c r="BN11" s="4"/>
      <c r="BO11" s="4"/>
      <c r="BP11" s="1" t="str">
        <f t="shared" si="21"/>
        <v/>
      </c>
      <c r="BQ11" s="4"/>
      <c r="BR11" s="4"/>
      <c r="BS11" s="1" t="str">
        <f t="shared" si="22"/>
        <v/>
      </c>
      <c r="BT11" s="4"/>
      <c r="BU11" s="4"/>
      <c r="BV11" s="1" t="str">
        <f t="shared" si="23"/>
        <v/>
      </c>
      <c r="BW11" s="4"/>
      <c r="BX11" s="4"/>
      <c r="BY11" s="1" t="str">
        <f t="shared" si="24"/>
        <v/>
      </c>
      <c r="BZ11" s="4"/>
      <c r="CA11" s="4"/>
      <c r="CB11" s="1" t="str">
        <f t="shared" si="25"/>
        <v/>
      </c>
      <c r="CC11" s="4"/>
      <c r="CD11" s="4"/>
      <c r="CE11" s="1" t="str">
        <f t="shared" si="26"/>
        <v/>
      </c>
      <c r="CF11" s="4"/>
      <c r="CG11" s="4"/>
      <c r="CH11" s="1" t="str">
        <f t="shared" si="27"/>
        <v/>
      </c>
      <c r="CI11" s="4"/>
      <c r="CJ11" s="4"/>
      <c r="CK11" s="1" t="str">
        <f t="shared" si="28"/>
        <v/>
      </c>
      <c r="CL11" s="4"/>
      <c r="CM11" s="4"/>
      <c r="CN11" s="1" t="str">
        <f t="shared" si="29"/>
        <v/>
      </c>
      <c r="CO11" s="4"/>
      <c r="CP11" s="4"/>
      <c r="CQ11" s="1" t="str">
        <f t="shared" si="30"/>
        <v/>
      </c>
      <c r="CR11" s="4"/>
      <c r="CS11" s="4"/>
      <c r="CT11" s="1" t="str">
        <f t="shared" si="31"/>
        <v/>
      </c>
      <c r="CU11" s="4"/>
      <c r="CV11" s="4"/>
      <c r="CW11" s="1" t="str">
        <f t="shared" si="32"/>
        <v/>
      </c>
      <c r="CX11" s="4"/>
      <c r="CY11" s="4"/>
      <c r="CZ11" s="1" t="str">
        <f t="shared" si="33"/>
        <v/>
      </c>
      <c r="DA11" s="136" t="e">
        <f t="shared" si="34"/>
        <v>#DIV/0!</v>
      </c>
      <c r="DB11" s="136"/>
      <c r="DC11" s="136"/>
    </row>
    <row r="12" spans="1:107" s="7" customFormat="1" ht="24.95" customHeight="1" x14ac:dyDescent="0.25">
      <c r="A12" s="24" t="s">
        <v>92</v>
      </c>
      <c r="B12" s="25" t="s">
        <v>53</v>
      </c>
      <c r="C12" s="4"/>
      <c r="D12" s="4"/>
      <c r="E12" s="1" t="str">
        <f t="shared" si="0"/>
        <v/>
      </c>
      <c r="F12" s="4"/>
      <c r="G12" s="4"/>
      <c r="H12" s="1" t="str">
        <f t="shared" si="1"/>
        <v/>
      </c>
      <c r="I12" s="4"/>
      <c r="J12" s="4"/>
      <c r="K12" s="1" t="str">
        <f t="shared" si="2"/>
        <v/>
      </c>
      <c r="L12" s="4"/>
      <c r="M12" s="4"/>
      <c r="N12" s="1" t="str">
        <f t="shared" si="3"/>
        <v/>
      </c>
      <c r="O12" s="4"/>
      <c r="P12" s="4"/>
      <c r="Q12" s="1" t="str">
        <f t="shared" si="4"/>
        <v/>
      </c>
      <c r="R12" s="4"/>
      <c r="S12" s="4"/>
      <c r="T12" s="1" t="str">
        <f t="shared" si="5"/>
        <v/>
      </c>
      <c r="U12" s="4"/>
      <c r="V12" s="4"/>
      <c r="W12" s="1" t="str">
        <f t="shared" si="6"/>
        <v/>
      </c>
      <c r="X12" s="4"/>
      <c r="Y12" s="4"/>
      <c r="Z12" s="1" t="str">
        <f t="shared" si="7"/>
        <v/>
      </c>
      <c r="AA12" s="4"/>
      <c r="AB12" s="4"/>
      <c r="AC12" s="1" t="str">
        <f t="shared" si="8"/>
        <v/>
      </c>
      <c r="AD12" s="4"/>
      <c r="AE12" s="4"/>
      <c r="AF12" s="1" t="str">
        <f t="shared" si="9"/>
        <v/>
      </c>
      <c r="AG12" s="4"/>
      <c r="AH12" s="4"/>
      <c r="AI12" s="1" t="str">
        <f t="shared" si="10"/>
        <v/>
      </c>
      <c r="AJ12" s="4"/>
      <c r="AK12" s="4"/>
      <c r="AL12" s="1" t="str">
        <f t="shared" si="11"/>
        <v/>
      </c>
      <c r="AM12" s="4"/>
      <c r="AN12" s="4"/>
      <c r="AO12" s="1" t="str">
        <f t="shared" si="12"/>
        <v/>
      </c>
      <c r="AP12" s="4"/>
      <c r="AQ12" s="4"/>
      <c r="AR12" s="1" t="str">
        <f t="shared" si="13"/>
        <v/>
      </c>
      <c r="AS12" s="4"/>
      <c r="AT12" s="4"/>
      <c r="AU12" s="1" t="str">
        <f t="shared" si="14"/>
        <v/>
      </c>
      <c r="AV12" s="4"/>
      <c r="AW12" s="4"/>
      <c r="AX12" s="1" t="str">
        <f t="shared" si="15"/>
        <v/>
      </c>
      <c r="AY12" s="4"/>
      <c r="AZ12" s="4"/>
      <c r="BA12" s="1" t="str">
        <f t="shared" si="16"/>
        <v/>
      </c>
      <c r="BB12" s="4"/>
      <c r="BC12" s="4"/>
      <c r="BD12" s="1" t="str">
        <f t="shared" si="17"/>
        <v/>
      </c>
      <c r="BE12" s="4"/>
      <c r="BF12" s="4"/>
      <c r="BG12" s="1" t="str">
        <f t="shared" si="18"/>
        <v/>
      </c>
      <c r="BH12" s="4"/>
      <c r="BI12" s="4"/>
      <c r="BJ12" s="1" t="str">
        <f t="shared" si="19"/>
        <v/>
      </c>
      <c r="BK12" s="4"/>
      <c r="BL12" s="4"/>
      <c r="BM12" s="1" t="str">
        <f t="shared" si="20"/>
        <v/>
      </c>
      <c r="BN12" s="4"/>
      <c r="BO12" s="4"/>
      <c r="BP12" s="1" t="str">
        <f t="shared" si="21"/>
        <v/>
      </c>
      <c r="BQ12" s="4"/>
      <c r="BR12" s="4"/>
      <c r="BS12" s="1" t="str">
        <f t="shared" si="22"/>
        <v/>
      </c>
      <c r="BT12" s="4"/>
      <c r="BU12" s="4"/>
      <c r="BV12" s="1" t="str">
        <f t="shared" si="23"/>
        <v/>
      </c>
      <c r="BW12" s="4"/>
      <c r="BX12" s="4"/>
      <c r="BY12" s="1" t="str">
        <f t="shared" si="24"/>
        <v/>
      </c>
      <c r="BZ12" s="4"/>
      <c r="CA12" s="4"/>
      <c r="CB12" s="1" t="str">
        <f t="shared" si="25"/>
        <v/>
      </c>
      <c r="CC12" s="4"/>
      <c r="CD12" s="4"/>
      <c r="CE12" s="1" t="str">
        <f t="shared" si="26"/>
        <v/>
      </c>
      <c r="CF12" s="4"/>
      <c r="CG12" s="4"/>
      <c r="CH12" s="1" t="str">
        <f t="shared" si="27"/>
        <v/>
      </c>
      <c r="CI12" s="4"/>
      <c r="CJ12" s="4"/>
      <c r="CK12" s="1" t="str">
        <f t="shared" si="28"/>
        <v/>
      </c>
      <c r="CL12" s="4"/>
      <c r="CM12" s="4"/>
      <c r="CN12" s="1" t="str">
        <f t="shared" si="29"/>
        <v/>
      </c>
      <c r="CO12" s="4"/>
      <c r="CP12" s="4"/>
      <c r="CQ12" s="1" t="str">
        <f t="shared" si="30"/>
        <v/>
      </c>
      <c r="CR12" s="4"/>
      <c r="CS12" s="4"/>
      <c r="CT12" s="1" t="str">
        <f t="shared" si="31"/>
        <v/>
      </c>
      <c r="CU12" s="4"/>
      <c r="CV12" s="4"/>
      <c r="CW12" s="1" t="str">
        <f t="shared" si="32"/>
        <v/>
      </c>
      <c r="CX12" s="4"/>
      <c r="CY12" s="4"/>
      <c r="CZ12" s="1" t="str">
        <f t="shared" si="33"/>
        <v/>
      </c>
      <c r="DA12" s="136" t="e">
        <f t="shared" si="34"/>
        <v>#DIV/0!</v>
      </c>
      <c r="DB12" s="136"/>
      <c r="DC12" s="136"/>
    </row>
    <row r="13" spans="1:107" s="7" customFormat="1" ht="24.95" customHeight="1" x14ac:dyDescent="0.25">
      <c r="A13" s="24" t="s">
        <v>93</v>
      </c>
      <c r="B13" s="25" t="s">
        <v>94</v>
      </c>
      <c r="C13" s="4"/>
      <c r="D13" s="4"/>
      <c r="E13" s="1" t="str">
        <f t="shared" si="0"/>
        <v/>
      </c>
      <c r="F13" s="4"/>
      <c r="G13" s="4"/>
      <c r="H13" s="1" t="str">
        <f t="shared" si="1"/>
        <v/>
      </c>
      <c r="I13" s="4"/>
      <c r="J13" s="4"/>
      <c r="K13" s="1" t="str">
        <f t="shared" si="2"/>
        <v/>
      </c>
      <c r="L13" s="4"/>
      <c r="M13" s="4"/>
      <c r="N13" s="1" t="str">
        <f t="shared" si="3"/>
        <v/>
      </c>
      <c r="O13" s="4"/>
      <c r="P13" s="4"/>
      <c r="Q13" s="1" t="str">
        <f t="shared" si="4"/>
        <v/>
      </c>
      <c r="R13" s="4"/>
      <c r="S13" s="4"/>
      <c r="T13" s="1" t="str">
        <f t="shared" si="5"/>
        <v/>
      </c>
      <c r="U13" s="4"/>
      <c r="V13" s="4"/>
      <c r="W13" s="1" t="str">
        <f t="shared" si="6"/>
        <v/>
      </c>
      <c r="X13" s="4"/>
      <c r="Y13" s="4"/>
      <c r="Z13" s="1" t="str">
        <f t="shared" si="7"/>
        <v/>
      </c>
      <c r="AA13" s="4"/>
      <c r="AB13" s="4"/>
      <c r="AC13" s="1" t="str">
        <f t="shared" si="8"/>
        <v/>
      </c>
      <c r="AD13" s="4"/>
      <c r="AE13" s="4"/>
      <c r="AF13" s="1" t="str">
        <f t="shared" si="9"/>
        <v/>
      </c>
      <c r="AG13" s="4"/>
      <c r="AH13" s="4"/>
      <c r="AI13" s="1" t="str">
        <f t="shared" si="10"/>
        <v/>
      </c>
      <c r="AJ13" s="4"/>
      <c r="AK13" s="4"/>
      <c r="AL13" s="1" t="str">
        <f t="shared" si="11"/>
        <v/>
      </c>
      <c r="AM13" s="4"/>
      <c r="AN13" s="4"/>
      <c r="AO13" s="1" t="str">
        <f t="shared" si="12"/>
        <v/>
      </c>
      <c r="AP13" s="4"/>
      <c r="AQ13" s="4"/>
      <c r="AR13" s="1" t="str">
        <f t="shared" si="13"/>
        <v/>
      </c>
      <c r="AS13" s="4"/>
      <c r="AT13" s="4"/>
      <c r="AU13" s="1" t="str">
        <f t="shared" si="14"/>
        <v/>
      </c>
      <c r="AV13" s="4"/>
      <c r="AW13" s="4"/>
      <c r="AX13" s="1" t="str">
        <f t="shared" si="15"/>
        <v/>
      </c>
      <c r="AY13" s="4"/>
      <c r="AZ13" s="4"/>
      <c r="BA13" s="1" t="str">
        <f t="shared" si="16"/>
        <v/>
      </c>
      <c r="BB13" s="4"/>
      <c r="BC13" s="4"/>
      <c r="BD13" s="1" t="str">
        <f t="shared" si="17"/>
        <v/>
      </c>
      <c r="BE13" s="4"/>
      <c r="BF13" s="4"/>
      <c r="BG13" s="1" t="str">
        <f t="shared" si="18"/>
        <v/>
      </c>
      <c r="BH13" s="4"/>
      <c r="BI13" s="4"/>
      <c r="BJ13" s="1" t="str">
        <f t="shared" si="19"/>
        <v/>
      </c>
      <c r="BK13" s="4"/>
      <c r="BL13" s="4"/>
      <c r="BM13" s="1" t="str">
        <f t="shared" si="20"/>
        <v/>
      </c>
      <c r="BN13" s="4"/>
      <c r="BO13" s="4"/>
      <c r="BP13" s="1" t="str">
        <f t="shared" si="21"/>
        <v/>
      </c>
      <c r="BQ13" s="4"/>
      <c r="BR13" s="4"/>
      <c r="BS13" s="1" t="str">
        <f t="shared" si="22"/>
        <v/>
      </c>
      <c r="BT13" s="4"/>
      <c r="BU13" s="4"/>
      <c r="BV13" s="1" t="str">
        <f t="shared" si="23"/>
        <v/>
      </c>
      <c r="BW13" s="4"/>
      <c r="BX13" s="4"/>
      <c r="BY13" s="1" t="str">
        <f t="shared" si="24"/>
        <v/>
      </c>
      <c r="BZ13" s="4"/>
      <c r="CA13" s="4"/>
      <c r="CB13" s="1" t="str">
        <f t="shared" si="25"/>
        <v/>
      </c>
      <c r="CC13" s="4"/>
      <c r="CD13" s="4"/>
      <c r="CE13" s="1" t="str">
        <f t="shared" si="26"/>
        <v/>
      </c>
      <c r="CF13" s="4"/>
      <c r="CG13" s="4"/>
      <c r="CH13" s="1" t="str">
        <f t="shared" si="27"/>
        <v/>
      </c>
      <c r="CI13" s="4"/>
      <c r="CJ13" s="4"/>
      <c r="CK13" s="1" t="str">
        <f t="shared" si="28"/>
        <v/>
      </c>
      <c r="CL13" s="4"/>
      <c r="CM13" s="4"/>
      <c r="CN13" s="1" t="str">
        <f t="shared" si="29"/>
        <v/>
      </c>
      <c r="CO13" s="4"/>
      <c r="CP13" s="4"/>
      <c r="CQ13" s="1" t="str">
        <f t="shared" si="30"/>
        <v/>
      </c>
      <c r="CR13" s="4"/>
      <c r="CS13" s="4"/>
      <c r="CT13" s="1" t="str">
        <f t="shared" si="31"/>
        <v/>
      </c>
      <c r="CU13" s="4"/>
      <c r="CV13" s="4"/>
      <c r="CW13" s="1" t="str">
        <f t="shared" si="32"/>
        <v/>
      </c>
      <c r="CX13" s="4"/>
      <c r="CY13" s="4"/>
      <c r="CZ13" s="1" t="str">
        <f t="shared" si="33"/>
        <v/>
      </c>
      <c r="DA13" s="136" t="e">
        <f t="shared" si="34"/>
        <v>#DIV/0!</v>
      </c>
      <c r="DB13" s="136"/>
      <c r="DC13" s="136"/>
    </row>
    <row r="14" spans="1:107" s="7" customFormat="1" ht="24.95" customHeight="1" x14ac:dyDescent="0.25">
      <c r="A14" s="24" t="s">
        <v>95</v>
      </c>
      <c r="B14" s="25" t="s">
        <v>54</v>
      </c>
      <c r="C14" s="4"/>
      <c r="D14" s="4"/>
      <c r="E14" s="1" t="str">
        <f t="shared" si="0"/>
        <v/>
      </c>
      <c r="F14" s="4"/>
      <c r="G14" s="4"/>
      <c r="H14" s="1" t="str">
        <f t="shared" si="1"/>
        <v/>
      </c>
      <c r="I14" s="4"/>
      <c r="J14" s="4"/>
      <c r="K14" s="1" t="str">
        <f t="shared" si="2"/>
        <v/>
      </c>
      <c r="L14" s="4"/>
      <c r="M14" s="4"/>
      <c r="N14" s="1" t="str">
        <f t="shared" si="3"/>
        <v/>
      </c>
      <c r="O14" s="4"/>
      <c r="P14" s="4"/>
      <c r="Q14" s="1" t="str">
        <f t="shared" si="4"/>
        <v/>
      </c>
      <c r="R14" s="4"/>
      <c r="S14" s="4"/>
      <c r="T14" s="1" t="str">
        <f t="shared" si="5"/>
        <v/>
      </c>
      <c r="U14" s="4"/>
      <c r="V14" s="4"/>
      <c r="W14" s="1" t="str">
        <f t="shared" si="6"/>
        <v/>
      </c>
      <c r="X14" s="4"/>
      <c r="Y14" s="4"/>
      <c r="Z14" s="1" t="str">
        <f t="shared" si="7"/>
        <v/>
      </c>
      <c r="AA14" s="4"/>
      <c r="AB14" s="4"/>
      <c r="AC14" s="1" t="str">
        <f t="shared" si="8"/>
        <v/>
      </c>
      <c r="AD14" s="4"/>
      <c r="AE14" s="4"/>
      <c r="AF14" s="1" t="str">
        <f t="shared" si="9"/>
        <v/>
      </c>
      <c r="AG14" s="4"/>
      <c r="AH14" s="4"/>
      <c r="AI14" s="1" t="str">
        <f t="shared" si="10"/>
        <v/>
      </c>
      <c r="AJ14" s="4"/>
      <c r="AK14" s="4"/>
      <c r="AL14" s="1" t="str">
        <f t="shared" si="11"/>
        <v/>
      </c>
      <c r="AM14" s="4"/>
      <c r="AN14" s="4"/>
      <c r="AO14" s="1" t="str">
        <f t="shared" si="12"/>
        <v/>
      </c>
      <c r="AP14" s="4"/>
      <c r="AQ14" s="4"/>
      <c r="AR14" s="1" t="str">
        <f t="shared" si="13"/>
        <v/>
      </c>
      <c r="AS14" s="4"/>
      <c r="AT14" s="4"/>
      <c r="AU14" s="1" t="str">
        <f t="shared" si="14"/>
        <v/>
      </c>
      <c r="AV14" s="4"/>
      <c r="AW14" s="4"/>
      <c r="AX14" s="1" t="str">
        <f t="shared" si="15"/>
        <v/>
      </c>
      <c r="AY14" s="4"/>
      <c r="AZ14" s="4"/>
      <c r="BA14" s="1" t="str">
        <f t="shared" si="16"/>
        <v/>
      </c>
      <c r="BB14" s="4"/>
      <c r="BC14" s="4"/>
      <c r="BD14" s="1" t="str">
        <f t="shared" si="17"/>
        <v/>
      </c>
      <c r="BE14" s="4"/>
      <c r="BF14" s="4"/>
      <c r="BG14" s="1" t="str">
        <f t="shared" si="18"/>
        <v/>
      </c>
      <c r="BH14" s="4"/>
      <c r="BI14" s="4"/>
      <c r="BJ14" s="1" t="str">
        <f t="shared" si="19"/>
        <v/>
      </c>
      <c r="BK14" s="4"/>
      <c r="BL14" s="4"/>
      <c r="BM14" s="1" t="str">
        <f t="shared" si="20"/>
        <v/>
      </c>
      <c r="BN14" s="4"/>
      <c r="BO14" s="4"/>
      <c r="BP14" s="1" t="str">
        <f t="shared" si="21"/>
        <v/>
      </c>
      <c r="BQ14" s="4"/>
      <c r="BR14" s="4"/>
      <c r="BS14" s="1" t="str">
        <f t="shared" si="22"/>
        <v/>
      </c>
      <c r="BT14" s="4"/>
      <c r="BU14" s="4"/>
      <c r="BV14" s="1" t="str">
        <f t="shared" si="23"/>
        <v/>
      </c>
      <c r="BW14" s="4"/>
      <c r="BX14" s="4"/>
      <c r="BY14" s="1" t="str">
        <f t="shared" si="24"/>
        <v/>
      </c>
      <c r="BZ14" s="4"/>
      <c r="CA14" s="4"/>
      <c r="CB14" s="1" t="str">
        <f t="shared" si="25"/>
        <v/>
      </c>
      <c r="CC14" s="4"/>
      <c r="CD14" s="4"/>
      <c r="CE14" s="1" t="str">
        <f t="shared" si="26"/>
        <v/>
      </c>
      <c r="CF14" s="4"/>
      <c r="CG14" s="4"/>
      <c r="CH14" s="1" t="str">
        <f t="shared" si="27"/>
        <v/>
      </c>
      <c r="CI14" s="4"/>
      <c r="CJ14" s="4"/>
      <c r="CK14" s="1" t="str">
        <f t="shared" si="28"/>
        <v/>
      </c>
      <c r="CL14" s="4"/>
      <c r="CM14" s="4"/>
      <c r="CN14" s="1" t="str">
        <f t="shared" si="29"/>
        <v/>
      </c>
      <c r="CO14" s="4"/>
      <c r="CP14" s="4"/>
      <c r="CQ14" s="1" t="str">
        <f t="shared" si="30"/>
        <v/>
      </c>
      <c r="CR14" s="4"/>
      <c r="CS14" s="4"/>
      <c r="CT14" s="1" t="str">
        <f t="shared" si="31"/>
        <v/>
      </c>
      <c r="CU14" s="4"/>
      <c r="CV14" s="4"/>
      <c r="CW14" s="1" t="str">
        <f t="shared" si="32"/>
        <v/>
      </c>
      <c r="CX14" s="4"/>
      <c r="CY14" s="4"/>
      <c r="CZ14" s="1" t="str">
        <f t="shared" si="33"/>
        <v/>
      </c>
      <c r="DA14" s="136" t="e">
        <f t="shared" si="34"/>
        <v>#DIV/0!</v>
      </c>
      <c r="DB14" s="136"/>
      <c r="DC14" s="136"/>
    </row>
    <row r="15" spans="1:107" s="7" customFormat="1" ht="24.95" customHeight="1" x14ac:dyDescent="0.25">
      <c r="A15" s="24" t="s">
        <v>96</v>
      </c>
      <c r="B15" s="25" t="s">
        <v>97</v>
      </c>
      <c r="C15" s="4"/>
      <c r="D15" s="4"/>
      <c r="E15" s="1" t="str">
        <f t="shared" si="0"/>
        <v/>
      </c>
      <c r="F15" s="4"/>
      <c r="G15" s="4"/>
      <c r="H15" s="1" t="str">
        <f t="shared" si="1"/>
        <v/>
      </c>
      <c r="I15" s="4"/>
      <c r="J15" s="4"/>
      <c r="K15" s="1" t="str">
        <f t="shared" si="2"/>
        <v/>
      </c>
      <c r="L15" s="4"/>
      <c r="M15" s="4"/>
      <c r="N15" s="1" t="str">
        <f t="shared" si="3"/>
        <v/>
      </c>
      <c r="O15" s="4"/>
      <c r="P15" s="4"/>
      <c r="Q15" s="1" t="str">
        <f t="shared" si="4"/>
        <v/>
      </c>
      <c r="R15" s="4"/>
      <c r="S15" s="4"/>
      <c r="T15" s="1" t="str">
        <f t="shared" si="5"/>
        <v/>
      </c>
      <c r="U15" s="4"/>
      <c r="V15" s="4"/>
      <c r="W15" s="1" t="str">
        <f t="shared" si="6"/>
        <v/>
      </c>
      <c r="X15" s="4"/>
      <c r="Y15" s="4"/>
      <c r="Z15" s="1" t="str">
        <f t="shared" si="7"/>
        <v/>
      </c>
      <c r="AA15" s="4"/>
      <c r="AB15" s="4"/>
      <c r="AC15" s="1" t="str">
        <f t="shared" si="8"/>
        <v/>
      </c>
      <c r="AD15" s="4"/>
      <c r="AE15" s="4"/>
      <c r="AF15" s="1" t="str">
        <f t="shared" si="9"/>
        <v/>
      </c>
      <c r="AG15" s="4"/>
      <c r="AH15" s="4"/>
      <c r="AI15" s="1" t="str">
        <f t="shared" si="10"/>
        <v/>
      </c>
      <c r="AJ15" s="4"/>
      <c r="AK15" s="4"/>
      <c r="AL15" s="1" t="str">
        <f t="shared" si="11"/>
        <v/>
      </c>
      <c r="AM15" s="4"/>
      <c r="AN15" s="4"/>
      <c r="AO15" s="1" t="str">
        <f t="shared" si="12"/>
        <v/>
      </c>
      <c r="AP15" s="4"/>
      <c r="AQ15" s="4"/>
      <c r="AR15" s="1" t="str">
        <f t="shared" si="13"/>
        <v/>
      </c>
      <c r="AS15" s="4"/>
      <c r="AT15" s="4"/>
      <c r="AU15" s="1" t="str">
        <f t="shared" si="14"/>
        <v/>
      </c>
      <c r="AV15" s="4"/>
      <c r="AW15" s="4"/>
      <c r="AX15" s="1" t="str">
        <f t="shared" si="15"/>
        <v/>
      </c>
      <c r="AY15" s="4"/>
      <c r="AZ15" s="4"/>
      <c r="BA15" s="1" t="str">
        <f t="shared" si="16"/>
        <v/>
      </c>
      <c r="BB15" s="4"/>
      <c r="BC15" s="4"/>
      <c r="BD15" s="1" t="str">
        <f t="shared" si="17"/>
        <v/>
      </c>
      <c r="BE15" s="4"/>
      <c r="BF15" s="4"/>
      <c r="BG15" s="1" t="str">
        <f t="shared" si="18"/>
        <v/>
      </c>
      <c r="BH15" s="4"/>
      <c r="BI15" s="4"/>
      <c r="BJ15" s="1" t="str">
        <f t="shared" si="19"/>
        <v/>
      </c>
      <c r="BK15" s="4"/>
      <c r="BL15" s="4"/>
      <c r="BM15" s="1" t="str">
        <f t="shared" si="20"/>
        <v/>
      </c>
      <c r="BN15" s="4"/>
      <c r="BO15" s="4"/>
      <c r="BP15" s="1" t="str">
        <f t="shared" si="21"/>
        <v/>
      </c>
      <c r="BQ15" s="4"/>
      <c r="BR15" s="4"/>
      <c r="BS15" s="1" t="str">
        <f t="shared" si="22"/>
        <v/>
      </c>
      <c r="BT15" s="4"/>
      <c r="BU15" s="4"/>
      <c r="BV15" s="1" t="str">
        <f t="shared" si="23"/>
        <v/>
      </c>
      <c r="BW15" s="4"/>
      <c r="BX15" s="4"/>
      <c r="BY15" s="1" t="str">
        <f t="shared" si="24"/>
        <v/>
      </c>
      <c r="BZ15" s="4"/>
      <c r="CA15" s="4"/>
      <c r="CB15" s="1" t="str">
        <f t="shared" si="25"/>
        <v/>
      </c>
      <c r="CC15" s="4"/>
      <c r="CD15" s="4"/>
      <c r="CE15" s="1" t="str">
        <f t="shared" si="26"/>
        <v/>
      </c>
      <c r="CF15" s="4"/>
      <c r="CG15" s="4"/>
      <c r="CH15" s="1" t="str">
        <f t="shared" si="27"/>
        <v/>
      </c>
      <c r="CI15" s="4"/>
      <c r="CJ15" s="4"/>
      <c r="CK15" s="1" t="str">
        <f t="shared" si="28"/>
        <v/>
      </c>
      <c r="CL15" s="4"/>
      <c r="CM15" s="4"/>
      <c r="CN15" s="1" t="str">
        <f t="shared" si="29"/>
        <v/>
      </c>
      <c r="CO15" s="4"/>
      <c r="CP15" s="4"/>
      <c r="CQ15" s="1" t="str">
        <f t="shared" si="30"/>
        <v/>
      </c>
      <c r="CR15" s="4"/>
      <c r="CS15" s="4"/>
      <c r="CT15" s="1" t="str">
        <f t="shared" si="31"/>
        <v/>
      </c>
      <c r="CU15" s="4"/>
      <c r="CV15" s="4"/>
      <c r="CW15" s="1" t="str">
        <f t="shared" si="32"/>
        <v/>
      </c>
      <c r="CX15" s="4"/>
      <c r="CY15" s="4"/>
      <c r="CZ15" s="1" t="str">
        <f t="shared" si="33"/>
        <v/>
      </c>
      <c r="DA15" s="136" t="e">
        <f t="shared" si="34"/>
        <v>#DIV/0!</v>
      </c>
      <c r="DB15" s="136"/>
      <c r="DC15" s="136"/>
    </row>
    <row r="16" spans="1:107" s="7" customFormat="1" ht="24.95" customHeight="1" x14ac:dyDescent="0.25">
      <c r="A16" s="24" t="s">
        <v>98</v>
      </c>
      <c r="B16" s="25" t="s">
        <v>55</v>
      </c>
      <c r="C16" s="4"/>
      <c r="D16" s="4"/>
      <c r="E16" s="1" t="str">
        <f t="shared" si="0"/>
        <v/>
      </c>
      <c r="F16" s="4"/>
      <c r="G16" s="4"/>
      <c r="H16" s="1" t="str">
        <f t="shared" si="1"/>
        <v/>
      </c>
      <c r="I16" s="4"/>
      <c r="J16" s="4"/>
      <c r="K16" s="1" t="str">
        <f t="shared" si="2"/>
        <v/>
      </c>
      <c r="L16" s="4"/>
      <c r="M16" s="4"/>
      <c r="N16" s="1" t="str">
        <f t="shared" si="3"/>
        <v/>
      </c>
      <c r="O16" s="4"/>
      <c r="P16" s="4"/>
      <c r="Q16" s="1" t="str">
        <f t="shared" si="4"/>
        <v/>
      </c>
      <c r="R16" s="4"/>
      <c r="S16" s="4"/>
      <c r="T16" s="1" t="str">
        <f t="shared" si="5"/>
        <v/>
      </c>
      <c r="U16" s="4"/>
      <c r="V16" s="4"/>
      <c r="W16" s="1" t="str">
        <f t="shared" si="6"/>
        <v/>
      </c>
      <c r="X16" s="4"/>
      <c r="Y16" s="4"/>
      <c r="Z16" s="1" t="str">
        <f t="shared" si="7"/>
        <v/>
      </c>
      <c r="AA16" s="4"/>
      <c r="AB16" s="4"/>
      <c r="AC16" s="1" t="str">
        <f t="shared" si="8"/>
        <v/>
      </c>
      <c r="AD16" s="4"/>
      <c r="AE16" s="4"/>
      <c r="AF16" s="1" t="str">
        <f t="shared" si="9"/>
        <v/>
      </c>
      <c r="AG16" s="4"/>
      <c r="AH16" s="4"/>
      <c r="AI16" s="1" t="str">
        <f t="shared" si="10"/>
        <v/>
      </c>
      <c r="AJ16" s="4"/>
      <c r="AK16" s="4"/>
      <c r="AL16" s="1" t="str">
        <f t="shared" si="11"/>
        <v/>
      </c>
      <c r="AM16" s="4"/>
      <c r="AN16" s="4"/>
      <c r="AO16" s="1" t="str">
        <f t="shared" si="12"/>
        <v/>
      </c>
      <c r="AP16" s="4"/>
      <c r="AQ16" s="4"/>
      <c r="AR16" s="1" t="str">
        <f t="shared" si="13"/>
        <v/>
      </c>
      <c r="AS16" s="4"/>
      <c r="AT16" s="4"/>
      <c r="AU16" s="1" t="str">
        <f t="shared" si="14"/>
        <v/>
      </c>
      <c r="AV16" s="4"/>
      <c r="AW16" s="4"/>
      <c r="AX16" s="1" t="str">
        <f t="shared" si="15"/>
        <v/>
      </c>
      <c r="AY16" s="4"/>
      <c r="AZ16" s="4"/>
      <c r="BA16" s="1" t="str">
        <f t="shared" si="16"/>
        <v/>
      </c>
      <c r="BB16" s="4"/>
      <c r="BC16" s="4"/>
      <c r="BD16" s="1" t="str">
        <f t="shared" si="17"/>
        <v/>
      </c>
      <c r="BE16" s="4"/>
      <c r="BF16" s="4"/>
      <c r="BG16" s="1" t="str">
        <f t="shared" si="18"/>
        <v/>
      </c>
      <c r="BH16" s="4"/>
      <c r="BI16" s="4"/>
      <c r="BJ16" s="1" t="str">
        <f t="shared" si="19"/>
        <v/>
      </c>
      <c r="BK16" s="4"/>
      <c r="BL16" s="4"/>
      <c r="BM16" s="1" t="str">
        <f t="shared" si="20"/>
        <v/>
      </c>
      <c r="BN16" s="4"/>
      <c r="BO16" s="4"/>
      <c r="BP16" s="1" t="str">
        <f t="shared" si="21"/>
        <v/>
      </c>
      <c r="BQ16" s="4"/>
      <c r="BR16" s="4"/>
      <c r="BS16" s="1" t="str">
        <f t="shared" si="22"/>
        <v/>
      </c>
      <c r="BT16" s="4"/>
      <c r="BU16" s="4"/>
      <c r="BV16" s="1" t="str">
        <f t="shared" si="23"/>
        <v/>
      </c>
      <c r="BW16" s="4"/>
      <c r="BX16" s="4"/>
      <c r="BY16" s="1" t="str">
        <f t="shared" si="24"/>
        <v/>
      </c>
      <c r="BZ16" s="4"/>
      <c r="CA16" s="4"/>
      <c r="CB16" s="1" t="str">
        <f t="shared" si="25"/>
        <v/>
      </c>
      <c r="CC16" s="4"/>
      <c r="CD16" s="4"/>
      <c r="CE16" s="1" t="str">
        <f t="shared" si="26"/>
        <v/>
      </c>
      <c r="CF16" s="4"/>
      <c r="CG16" s="4"/>
      <c r="CH16" s="1" t="str">
        <f t="shared" si="27"/>
        <v/>
      </c>
      <c r="CI16" s="4"/>
      <c r="CJ16" s="4"/>
      <c r="CK16" s="1" t="str">
        <f t="shared" si="28"/>
        <v/>
      </c>
      <c r="CL16" s="4"/>
      <c r="CM16" s="4"/>
      <c r="CN16" s="1" t="str">
        <f t="shared" si="29"/>
        <v/>
      </c>
      <c r="CO16" s="4"/>
      <c r="CP16" s="4"/>
      <c r="CQ16" s="1" t="str">
        <f t="shared" si="30"/>
        <v/>
      </c>
      <c r="CR16" s="4"/>
      <c r="CS16" s="4"/>
      <c r="CT16" s="1" t="str">
        <f t="shared" si="31"/>
        <v/>
      </c>
      <c r="CU16" s="4"/>
      <c r="CV16" s="4"/>
      <c r="CW16" s="1" t="str">
        <f t="shared" si="32"/>
        <v/>
      </c>
      <c r="CX16" s="4"/>
      <c r="CY16" s="4"/>
      <c r="CZ16" s="1" t="str">
        <f t="shared" si="33"/>
        <v/>
      </c>
      <c r="DA16" s="136" t="e">
        <f t="shared" si="34"/>
        <v>#DIV/0!</v>
      </c>
      <c r="DB16" s="136"/>
      <c r="DC16" s="136"/>
    </row>
    <row r="17" spans="1:107" s="7" customFormat="1" ht="24.95" customHeight="1" x14ac:dyDescent="0.25">
      <c r="A17" s="24" t="s">
        <v>99</v>
      </c>
      <c r="B17" s="25" t="s">
        <v>56</v>
      </c>
      <c r="C17" s="4"/>
      <c r="D17" s="4"/>
      <c r="E17" s="1" t="str">
        <f t="shared" si="0"/>
        <v/>
      </c>
      <c r="F17" s="4"/>
      <c r="G17" s="4"/>
      <c r="H17" s="1" t="str">
        <f t="shared" si="1"/>
        <v/>
      </c>
      <c r="I17" s="4"/>
      <c r="J17" s="4"/>
      <c r="K17" s="1" t="str">
        <f t="shared" si="2"/>
        <v/>
      </c>
      <c r="L17" s="4"/>
      <c r="M17" s="4"/>
      <c r="N17" s="1" t="str">
        <f t="shared" si="3"/>
        <v/>
      </c>
      <c r="O17" s="4"/>
      <c r="P17" s="4"/>
      <c r="Q17" s="1" t="str">
        <f t="shared" si="4"/>
        <v/>
      </c>
      <c r="R17" s="4"/>
      <c r="S17" s="4"/>
      <c r="T17" s="1" t="str">
        <f t="shared" si="5"/>
        <v/>
      </c>
      <c r="U17" s="4"/>
      <c r="V17" s="4"/>
      <c r="W17" s="1" t="str">
        <f t="shared" si="6"/>
        <v/>
      </c>
      <c r="X17" s="4"/>
      <c r="Y17" s="4"/>
      <c r="Z17" s="1" t="str">
        <f t="shared" si="7"/>
        <v/>
      </c>
      <c r="AA17" s="4"/>
      <c r="AB17" s="4"/>
      <c r="AC17" s="1" t="str">
        <f t="shared" si="8"/>
        <v/>
      </c>
      <c r="AD17" s="4"/>
      <c r="AE17" s="4"/>
      <c r="AF17" s="1" t="str">
        <f t="shared" si="9"/>
        <v/>
      </c>
      <c r="AG17" s="4"/>
      <c r="AH17" s="4"/>
      <c r="AI17" s="1" t="str">
        <f t="shared" si="10"/>
        <v/>
      </c>
      <c r="AJ17" s="4"/>
      <c r="AK17" s="4"/>
      <c r="AL17" s="1" t="str">
        <f t="shared" si="11"/>
        <v/>
      </c>
      <c r="AM17" s="4"/>
      <c r="AN17" s="4"/>
      <c r="AO17" s="1" t="str">
        <f t="shared" si="12"/>
        <v/>
      </c>
      <c r="AP17" s="4"/>
      <c r="AQ17" s="4"/>
      <c r="AR17" s="1" t="str">
        <f t="shared" si="13"/>
        <v/>
      </c>
      <c r="AS17" s="4"/>
      <c r="AT17" s="4"/>
      <c r="AU17" s="1" t="str">
        <f t="shared" si="14"/>
        <v/>
      </c>
      <c r="AV17" s="4"/>
      <c r="AW17" s="4"/>
      <c r="AX17" s="1" t="str">
        <f t="shared" si="15"/>
        <v/>
      </c>
      <c r="AY17" s="4"/>
      <c r="AZ17" s="4"/>
      <c r="BA17" s="1" t="str">
        <f t="shared" si="16"/>
        <v/>
      </c>
      <c r="BB17" s="4"/>
      <c r="BC17" s="4"/>
      <c r="BD17" s="1" t="str">
        <f t="shared" si="17"/>
        <v/>
      </c>
      <c r="BE17" s="4"/>
      <c r="BF17" s="4"/>
      <c r="BG17" s="1" t="str">
        <f t="shared" si="18"/>
        <v/>
      </c>
      <c r="BH17" s="4"/>
      <c r="BI17" s="4"/>
      <c r="BJ17" s="1" t="str">
        <f t="shared" si="19"/>
        <v/>
      </c>
      <c r="BK17" s="4"/>
      <c r="BL17" s="4"/>
      <c r="BM17" s="1" t="str">
        <f t="shared" si="20"/>
        <v/>
      </c>
      <c r="BN17" s="4"/>
      <c r="BO17" s="4"/>
      <c r="BP17" s="1" t="str">
        <f t="shared" si="21"/>
        <v/>
      </c>
      <c r="BQ17" s="4"/>
      <c r="BR17" s="4"/>
      <c r="BS17" s="1" t="str">
        <f t="shared" si="22"/>
        <v/>
      </c>
      <c r="BT17" s="4"/>
      <c r="BU17" s="4"/>
      <c r="BV17" s="1" t="str">
        <f t="shared" si="23"/>
        <v/>
      </c>
      <c r="BW17" s="4"/>
      <c r="BX17" s="4"/>
      <c r="BY17" s="1" t="str">
        <f t="shared" si="24"/>
        <v/>
      </c>
      <c r="BZ17" s="4"/>
      <c r="CA17" s="4"/>
      <c r="CB17" s="1" t="str">
        <f t="shared" si="25"/>
        <v/>
      </c>
      <c r="CC17" s="4"/>
      <c r="CD17" s="4"/>
      <c r="CE17" s="1" t="str">
        <f t="shared" si="26"/>
        <v/>
      </c>
      <c r="CF17" s="4"/>
      <c r="CG17" s="4"/>
      <c r="CH17" s="1" t="str">
        <f t="shared" si="27"/>
        <v/>
      </c>
      <c r="CI17" s="4"/>
      <c r="CJ17" s="4"/>
      <c r="CK17" s="1" t="str">
        <f t="shared" si="28"/>
        <v/>
      </c>
      <c r="CL17" s="4"/>
      <c r="CM17" s="4"/>
      <c r="CN17" s="1" t="str">
        <f t="shared" si="29"/>
        <v/>
      </c>
      <c r="CO17" s="4"/>
      <c r="CP17" s="4"/>
      <c r="CQ17" s="1" t="str">
        <f t="shared" si="30"/>
        <v/>
      </c>
      <c r="CR17" s="4"/>
      <c r="CS17" s="4"/>
      <c r="CT17" s="1" t="str">
        <f t="shared" si="31"/>
        <v/>
      </c>
      <c r="CU17" s="4"/>
      <c r="CV17" s="4"/>
      <c r="CW17" s="1" t="str">
        <f t="shared" si="32"/>
        <v/>
      </c>
      <c r="CX17" s="4"/>
      <c r="CY17" s="4"/>
      <c r="CZ17" s="1" t="str">
        <f t="shared" si="33"/>
        <v/>
      </c>
      <c r="DA17" s="136" t="e">
        <f t="shared" si="34"/>
        <v>#DIV/0!</v>
      </c>
      <c r="DB17" s="136"/>
      <c r="DC17" s="136"/>
    </row>
    <row r="18" spans="1:107" s="7" customFormat="1" ht="24.95" customHeight="1" x14ac:dyDescent="0.25">
      <c r="A18" s="24" t="s">
        <v>100</v>
      </c>
      <c r="B18" s="25" t="s">
        <v>101</v>
      </c>
      <c r="C18" s="4"/>
      <c r="D18" s="4"/>
      <c r="E18" s="1" t="str">
        <f t="shared" si="0"/>
        <v/>
      </c>
      <c r="F18" s="4"/>
      <c r="G18" s="4"/>
      <c r="H18" s="1" t="str">
        <f t="shared" si="1"/>
        <v/>
      </c>
      <c r="I18" s="4"/>
      <c r="J18" s="4"/>
      <c r="K18" s="1" t="str">
        <f t="shared" si="2"/>
        <v/>
      </c>
      <c r="L18" s="4"/>
      <c r="M18" s="4"/>
      <c r="N18" s="1" t="str">
        <f t="shared" si="3"/>
        <v/>
      </c>
      <c r="O18" s="4"/>
      <c r="P18" s="4"/>
      <c r="Q18" s="1" t="str">
        <f t="shared" si="4"/>
        <v/>
      </c>
      <c r="R18" s="4"/>
      <c r="S18" s="4"/>
      <c r="T18" s="1" t="str">
        <f t="shared" si="5"/>
        <v/>
      </c>
      <c r="U18" s="4"/>
      <c r="V18" s="4"/>
      <c r="W18" s="1" t="str">
        <f t="shared" si="6"/>
        <v/>
      </c>
      <c r="X18" s="4"/>
      <c r="Y18" s="4"/>
      <c r="Z18" s="1" t="str">
        <f t="shared" si="7"/>
        <v/>
      </c>
      <c r="AA18" s="4"/>
      <c r="AB18" s="4"/>
      <c r="AC18" s="1" t="str">
        <f t="shared" si="8"/>
        <v/>
      </c>
      <c r="AD18" s="4"/>
      <c r="AE18" s="4"/>
      <c r="AF18" s="1" t="str">
        <f t="shared" si="9"/>
        <v/>
      </c>
      <c r="AG18" s="4"/>
      <c r="AH18" s="4"/>
      <c r="AI18" s="1" t="str">
        <f t="shared" si="10"/>
        <v/>
      </c>
      <c r="AJ18" s="4"/>
      <c r="AK18" s="4"/>
      <c r="AL18" s="1" t="str">
        <f t="shared" si="11"/>
        <v/>
      </c>
      <c r="AM18" s="4"/>
      <c r="AN18" s="4"/>
      <c r="AO18" s="1" t="str">
        <f t="shared" si="12"/>
        <v/>
      </c>
      <c r="AP18" s="4"/>
      <c r="AQ18" s="4"/>
      <c r="AR18" s="1" t="str">
        <f t="shared" si="13"/>
        <v/>
      </c>
      <c r="AS18" s="4"/>
      <c r="AT18" s="4"/>
      <c r="AU18" s="1" t="str">
        <f t="shared" si="14"/>
        <v/>
      </c>
      <c r="AV18" s="4"/>
      <c r="AW18" s="4"/>
      <c r="AX18" s="1" t="str">
        <f t="shared" si="15"/>
        <v/>
      </c>
      <c r="AY18" s="4"/>
      <c r="AZ18" s="4"/>
      <c r="BA18" s="1" t="str">
        <f t="shared" si="16"/>
        <v/>
      </c>
      <c r="BB18" s="4"/>
      <c r="BC18" s="4"/>
      <c r="BD18" s="1" t="str">
        <f t="shared" si="17"/>
        <v/>
      </c>
      <c r="BE18" s="4"/>
      <c r="BF18" s="4"/>
      <c r="BG18" s="1" t="str">
        <f t="shared" si="18"/>
        <v/>
      </c>
      <c r="BH18" s="4"/>
      <c r="BI18" s="4"/>
      <c r="BJ18" s="1" t="str">
        <f t="shared" si="19"/>
        <v/>
      </c>
      <c r="BK18" s="4"/>
      <c r="BL18" s="4"/>
      <c r="BM18" s="1" t="str">
        <f t="shared" si="20"/>
        <v/>
      </c>
      <c r="BN18" s="4"/>
      <c r="BO18" s="4"/>
      <c r="BP18" s="1" t="str">
        <f t="shared" si="21"/>
        <v/>
      </c>
      <c r="BQ18" s="4"/>
      <c r="BR18" s="4"/>
      <c r="BS18" s="1" t="str">
        <f t="shared" si="22"/>
        <v/>
      </c>
      <c r="BT18" s="4"/>
      <c r="BU18" s="4"/>
      <c r="BV18" s="1" t="str">
        <f t="shared" si="23"/>
        <v/>
      </c>
      <c r="BW18" s="4"/>
      <c r="BX18" s="4"/>
      <c r="BY18" s="1" t="str">
        <f t="shared" si="24"/>
        <v/>
      </c>
      <c r="BZ18" s="4"/>
      <c r="CA18" s="4"/>
      <c r="CB18" s="1" t="str">
        <f t="shared" si="25"/>
        <v/>
      </c>
      <c r="CC18" s="4"/>
      <c r="CD18" s="4"/>
      <c r="CE18" s="1" t="str">
        <f t="shared" si="26"/>
        <v/>
      </c>
      <c r="CF18" s="4"/>
      <c r="CG18" s="4"/>
      <c r="CH18" s="1" t="str">
        <f t="shared" si="27"/>
        <v/>
      </c>
      <c r="CI18" s="4"/>
      <c r="CJ18" s="4"/>
      <c r="CK18" s="1" t="str">
        <f t="shared" si="28"/>
        <v/>
      </c>
      <c r="CL18" s="4"/>
      <c r="CM18" s="4"/>
      <c r="CN18" s="1" t="str">
        <f t="shared" si="29"/>
        <v/>
      </c>
      <c r="CO18" s="4"/>
      <c r="CP18" s="4"/>
      <c r="CQ18" s="1" t="str">
        <f t="shared" si="30"/>
        <v/>
      </c>
      <c r="CR18" s="4"/>
      <c r="CS18" s="4"/>
      <c r="CT18" s="1" t="str">
        <f t="shared" si="31"/>
        <v/>
      </c>
      <c r="CU18" s="4"/>
      <c r="CV18" s="4"/>
      <c r="CW18" s="1" t="str">
        <f t="shared" si="32"/>
        <v/>
      </c>
      <c r="CX18" s="4"/>
      <c r="CY18" s="4"/>
      <c r="CZ18" s="1" t="str">
        <f t="shared" si="33"/>
        <v/>
      </c>
      <c r="DA18" s="136" t="e">
        <f t="shared" si="34"/>
        <v>#DIV/0!</v>
      </c>
      <c r="DB18" s="136"/>
      <c r="DC18" s="136"/>
    </row>
    <row r="19" spans="1:107" s="7" customFormat="1" ht="24.95" customHeight="1" x14ac:dyDescent="0.25">
      <c r="A19" s="24" t="s">
        <v>102</v>
      </c>
      <c r="B19" s="25" t="s">
        <v>57</v>
      </c>
      <c r="C19" s="4"/>
      <c r="D19" s="4"/>
      <c r="E19" s="1" t="str">
        <f t="shared" si="0"/>
        <v/>
      </c>
      <c r="F19" s="4"/>
      <c r="G19" s="4"/>
      <c r="H19" s="1" t="str">
        <f t="shared" si="1"/>
        <v/>
      </c>
      <c r="I19" s="4"/>
      <c r="J19" s="4"/>
      <c r="K19" s="1" t="str">
        <f t="shared" si="2"/>
        <v/>
      </c>
      <c r="L19" s="4"/>
      <c r="M19" s="4"/>
      <c r="N19" s="1" t="str">
        <f t="shared" si="3"/>
        <v/>
      </c>
      <c r="O19" s="4"/>
      <c r="P19" s="4"/>
      <c r="Q19" s="1" t="str">
        <f t="shared" si="4"/>
        <v/>
      </c>
      <c r="R19" s="4"/>
      <c r="S19" s="4"/>
      <c r="T19" s="1" t="str">
        <f t="shared" si="5"/>
        <v/>
      </c>
      <c r="U19" s="4"/>
      <c r="V19" s="4"/>
      <c r="W19" s="1" t="str">
        <f t="shared" si="6"/>
        <v/>
      </c>
      <c r="X19" s="4"/>
      <c r="Y19" s="4"/>
      <c r="Z19" s="1" t="str">
        <f t="shared" si="7"/>
        <v/>
      </c>
      <c r="AA19" s="4"/>
      <c r="AB19" s="4"/>
      <c r="AC19" s="1" t="str">
        <f t="shared" si="8"/>
        <v/>
      </c>
      <c r="AD19" s="4"/>
      <c r="AE19" s="4"/>
      <c r="AF19" s="1" t="str">
        <f t="shared" si="9"/>
        <v/>
      </c>
      <c r="AG19" s="4"/>
      <c r="AH19" s="4"/>
      <c r="AI19" s="1" t="str">
        <f t="shared" si="10"/>
        <v/>
      </c>
      <c r="AJ19" s="4"/>
      <c r="AK19" s="4"/>
      <c r="AL19" s="1" t="str">
        <f t="shared" si="11"/>
        <v/>
      </c>
      <c r="AM19" s="4"/>
      <c r="AN19" s="4"/>
      <c r="AO19" s="1" t="str">
        <f t="shared" si="12"/>
        <v/>
      </c>
      <c r="AP19" s="4"/>
      <c r="AQ19" s="4"/>
      <c r="AR19" s="1" t="str">
        <f t="shared" si="13"/>
        <v/>
      </c>
      <c r="AS19" s="4"/>
      <c r="AT19" s="4"/>
      <c r="AU19" s="1" t="str">
        <f t="shared" si="14"/>
        <v/>
      </c>
      <c r="AV19" s="4"/>
      <c r="AW19" s="4"/>
      <c r="AX19" s="1" t="str">
        <f t="shared" si="15"/>
        <v/>
      </c>
      <c r="AY19" s="4"/>
      <c r="AZ19" s="4"/>
      <c r="BA19" s="1" t="str">
        <f t="shared" si="16"/>
        <v/>
      </c>
      <c r="BB19" s="4"/>
      <c r="BC19" s="4"/>
      <c r="BD19" s="1" t="str">
        <f t="shared" si="17"/>
        <v/>
      </c>
      <c r="BE19" s="4"/>
      <c r="BF19" s="4"/>
      <c r="BG19" s="1" t="str">
        <f t="shared" si="18"/>
        <v/>
      </c>
      <c r="BH19" s="4"/>
      <c r="BI19" s="4"/>
      <c r="BJ19" s="1" t="str">
        <f t="shared" si="19"/>
        <v/>
      </c>
      <c r="BK19" s="4"/>
      <c r="BL19" s="4"/>
      <c r="BM19" s="1" t="str">
        <f t="shared" si="20"/>
        <v/>
      </c>
      <c r="BN19" s="4"/>
      <c r="BO19" s="4"/>
      <c r="BP19" s="1" t="str">
        <f t="shared" si="21"/>
        <v/>
      </c>
      <c r="BQ19" s="4"/>
      <c r="BR19" s="4"/>
      <c r="BS19" s="1" t="str">
        <f t="shared" si="22"/>
        <v/>
      </c>
      <c r="BT19" s="4"/>
      <c r="BU19" s="4"/>
      <c r="BV19" s="1" t="str">
        <f t="shared" si="23"/>
        <v/>
      </c>
      <c r="BW19" s="4"/>
      <c r="BX19" s="4"/>
      <c r="BY19" s="1" t="str">
        <f t="shared" si="24"/>
        <v/>
      </c>
      <c r="BZ19" s="4"/>
      <c r="CA19" s="4"/>
      <c r="CB19" s="1" t="str">
        <f t="shared" si="25"/>
        <v/>
      </c>
      <c r="CC19" s="4"/>
      <c r="CD19" s="4"/>
      <c r="CE19" s="1" t="str">
        <f t="shared" si="26"/>
        <v/>
      </c>
      <c r="CF19" s="4"/>
      <c r="CG19" s="4"/>
      <c r="CH19" s="1" t="str">
        <f t="shared" si="27"/>
        <v/>
      </c>
      <c r="CI19" s="4"/>
      <c r="CJ19" s="4"/>
      <c r="CK19" s="1" t="str">
        <f t="shared" si="28"/>
        <v/>
      </c>
      <c r="CL19" s="4"/>
      <c r="CM19" s="4"/>
      <c r="CN19" s="1" t="str">
        <f t="shared" si="29"/>
        <v/>
      </c>
      <c r="CO19" s="4"/>
      <c r="CP19" s="4"/>
      <c r="CQ19" s="1" t="str">
        <f t="shared" si="30"/>
        <v/>
      </c>
      <c r="CR19" s="4"/>
      <c r="CS19" s="4"/>
      <c r="CT19" s="1" t="str">
        <f t="shared" si="31"/>
        <v/>
      </c>
      <c r="CU19" s="4"/>
      <c r="CV19" s="4"/>
      <c r="CW19" s="1" t="str">
        <f t="shared" si="32"/>
        <v/>
      </c>
      <c r="CX19" s="4"/>
      <c r="CY19" s="4"/>
      <c r="CZ19" s="1" t="str">
        <f t="shared" si="33"/>
        <v/>
      </c>
      <c r="DA19" s="136" t="e">
        <f t="shared" si="34"/>
        <v>#DIV/0!</v>
      </c>
      <c r="DB19" s="136"/>
      <c r="DC19" s="136"/>
    </row>
    <row r="20" spans="1:107" s="7" customFormat="1" ht="24.95" customHeight="1" x14ac:dyDescent="0.25">
      <c r="A20" s="24" t="s">
        <v>103</v>
      </c>
      <c r="B20" s="25" t="s">
        <v>58</v>
      </c>
      <c r="C20" s="4"/>
      <c r="D20" s="4"/>
      <c r="E20" s="1" t="str">
        <f t="shared" si="0"/>
        <v/>
      </c>
      <c r="F20" s="4"/>
      <c r="G20" s="4"/>
      <c r="H20" s="1" t="str">
        <f t="shared" si="1"/>
        <v/>
      </c>
      <c r="I20" s="4"/>
      <c r="J20" s="4"/>
      <c r="K20" s="1" t="str">
        <f t="shared" si="2"/>
        <v/>
      </c>
      <c r="L20" s="4"/>
      <c r="M20" s="4"/>
      <c r="N20" s="1" t="str">
        <f t="shared" si="3"/>
        <v/>
      </c>
      <c r="O20" s="4"/>
      <c r="P20" s="4"/>
      <c r="Q20" s="1" t="str">
        <f t="shared" si="4"/>
        <v/>
      </c>
      <c r="R20" s="4"/>
      <c r="S20" s="4"/>
      <c r="T20" s="1" t="str">
        <f t="shared" si="5"/>
        <v/>
      </c>
      <c r="U20" s="4"/>
      <c r="V20" s="4"/>
      <c r="W20" s="1" t="str">
        <f t="shared" si="6"/>
        <v/>
      </c>
      <c r="X20" s="4"/>
      <c r="Y20" s="4"/>
      <c r="Z20" s="1" t="str">
        <f t="shared" si="7"/>
        <v/>
      </c>
      <c r="AA20" s="4"/>
      <c r="AB20" s="4"/>
      <c r="AC20" s="1" t="str">
        <f t="shared" si="8"/>
        <v/>
      </c>
      <c r="AD20" s="4"/>
      <c r="AE20" s="4"/>
      <c r="AF20" s="1" t="str">
        <f t="shared" si="9"/>
        <v/>
      </c>
      <c r="AG20" s="4"/>
      <c r="AH20" s="4"/>
      <c r="AI20" s="1" t="str">
        <f t="shared" si="10"/>
        <v/>
      </c>
      <c r="AJ20" s="4"/>
      <c r="AK20" s="4"/>
      <c r="AL20" s="1" t="str">
        <f t="shared" si="11"/>
        <v/>
      </c>
      <c r="AM20" s="4"/>
      <c r="AN20" s="4"/>
      <c r="AO20" s="1" t="str">
        <f t="shared" si="12"/>
        <v/>
      </c>
      <c r="AP20" s="4"/>
      <c r="AQ20" s="4"/>
      <c r="AR20" s="1" t="str">
        <f t="shared" si="13"/>
        <v/>
      </c>
      <c r="AS20" s="4"/>
      <c r="AT20" s="4"/>
      <c r="AU20" s="1" t="str">
        <f t="shared" si="14"/>
        <v/>
      </c>
      <c r="AV20" s="4"/>
      <c r="AW20" s="4"/>
      <c r="AX20" s="1" t="str">
        <f t="shared" si="15"/>
        <v/>
      </c>
      <c r="AY20" s="4"/>
      <c r="AZ20" s="4"/>
      <c r="BA20" s="1" t="str">
        <f t="shared" si="16"/>
        <v/>
      </c>
      <c r="BB20" s="4"/>
      <c r="BC20" s="4"/>
      <c r="BD20" s="1" t="str">
        <f t="shared" si="17"/>
        <v/>
      </c>
      <c r="BE20" s="4"/>
      <c r="BF20" s="4"/>
      <c r="BG20" s="1" t="str">
        <f t="shared" si="18"/>
        <v/>
      </c>
      <c r="BH20" s="4"/>
      <c r="BI20" s="4"/>
      <c r="BJ20" s="1" t="str">
        <f t="shared" si="19"/>
        <v/>
      </c>
      <c r="BK20" s="4"/>
      <c r="BL20" s="4"/>
      <c r="BM20" s="1" t="str">
        <f t="shared" si="20"/>
        <v/>
      </c>
      <c r="BN20" s="4"/>
      <c r="BO20" s="4"/>
      <c r="BP20" s="1" t="str">
        <f t="shared" si="21"/>
        <v/>
      </c>
      <c r="BQ20" s="4"/>
      <c r="BR20" s="4"/>
      <c r="BS20" s="1" t="str">
        <f t="shared" si="22"/>
        <v/>
      </c>
      <c r="BT20" s="4"/>
      <c r="BU20" s="4"/>
      <c r="BV20" s="1" t="str">
        <f t="shared" si="23"/>
        <v/>
      </c>
      <c r="BW20" s="4"/>
      <c r="BX20" s="4"/>
      <c r="BY20" s="1" t="str">
        <f t="shared" si="24"/>
        <v/>
      </c>
      <c r="BZ20" s="4"/>
      <c r="CA20" s="4"/>
      <c r="CB20" s="1" t="str">
        <f t="shared" si="25"/>
        <v/>
      </c>
      <c r="CC20" s="4"/>
      <c r="CD20" s="4"/>
      <c r="CE20" s="1" t="str">
        <f t="shared" si="26"/>
        <v/>
      </c>
      <c r="CF20" s="4"/>
      <c r="CG20" s="4"/>
      <c r="CH20" s="1" t="str">
        <f t="shared" si="27"/>
        <v/>
      </c>
      <c r="CI20" s="4"/>
      <c r="CJ20" s="4"/>
      <c r="CK20" s="1" t="str">
        <f t="shared" si="28"/>
        <v/>
      </c>
      <c r="CL20" s="4"/>
      <c r="CM20" s="4"/>
      <c r="CN20" s="1" t="str">
        <f t="shared" si="29"/>
        <v/>
      </c>
      <c r="CO20" s="4"/>
      <c r="CP20" s="4"/>
      <c r="CQ20" s="1" t="str">
        <f t="shared" si="30"/>
        <v/>
      </c>
      <c r="CR20" s="4"/>
      <c r="CS20" s="4"/>
      <c r="CT20" s="1" t="str">
        <f t="shared" si="31"/>
        <v/>
      </c>
      <c r="CU20" s="4"/>
      <c r="CV20" s="4"/>
      <c r="CW20" s="1" t="str">
        <f t="shared" si="32"/>
        <v/>
      </c>
      <c r="CX20" s="4"/>
      <c r="CY20" s="4"/>
      <c r="CZ20" s="1" t="str">
        <f t="shared" si="33"/>
        <v/>
      </c>
      <c r="DA20" s="136" t="e">
        <f t="shared" si="34"/>
        <v>#DIV/0!</v>
      </c>
      <c r="DB20" s="136"/>
      <c r="DC20" s="136"/>
    </row>
    <row r="21" spans="1:107" s="7" customFormat="1" ht="24.95" customHeight="1" x14ac:dyDescent="0.25">
      <c r="A21" s="24" t="s">
        <v>104</v>
      </c>
      <c r="B21" s="25" t="s">
        <v>59</v>
      </c>
      <c r="C21" s="4"/>
      <c r="D21" s="4"/>
      <c r="E21" s="1" t="str">
        <f t="shared" si="0"/>
        <v/>
      </c>
      <c r="F21" s="4"/>
      <c r="G21" s="4"/>
      <c r="H21" s="1" t="str">
        <f t="shared" si="1"/>
        <v/>
      </c>
      <c r="I21" s="4"/>
      <c r="J21" s="4"/>
      <c r="K21" s="1" t="str">
        <f t="shared" si="2"/>
        <v/>
      </c>
      <c r="L21" s="4"/>
      <c r="M21" s="4"/>
      <c r="N21" s="1" t="str">
        <f t="shared" si="3"/>
        <v/>
      </c>
      <c r="O21" s="4"/>
      <c r="P21" s="4"/>
      <c r="Q21" s="1" t="str">
        <f t="shared" si="4"/>
        <v/>
      </c>
      <c r="R21" s="4"/>
      <c r="S21" s="4"/>
      <c r="T21" s="1" t="str">
        <f t="shared" si="5"/>
        <v/>
      </c>
      <c r="U21" s="4"/>
      <c r="V21" s="4"/>
      <c r="W21" s="1" t="str">
        <f t="shared" si="6"/>
        <v/>
      </c>
      <c r="X21" s="4"/>
      <c r="Y21" s="4"/>
      <c r="Z21" s="1" t="str">
        <f t="shared" si="7"/>
        <v/>
      </c>
      <c r="AA21" s="4"/>
      <c r="AB21" s="4"/>
      <c r="AC21" s="1" t="str">
        <f t="shared" si="8"/>
        <v/>
      </c>
      <c r="AD21" s="4"/>
      <c r="AE21" s="4"/>
      <c r="AF21" s="1" t="str">
        <f t="shared" si="9"/>
        <v/>
      </c>
      <c r="AG21" s="4"/>
      <c r="AH21" s="4"/>
      <c r="AI21" s="1" t="str">
        <f t="shared" si="10"/>
        <v/>
      </c>
      <c r="AJ21" s="4"/>
      <c r="AK21" s="4"/>
      <c r="AL21" s="1" t="str">
        <f t="shared" si="11"/>
        <v/>
      </c>
      <c r="AM21" s="4"/>
      <c r="AN21" s="4"/>
      <c r="AO21" s="1" t="str">
        <f t="shared" si="12"/>
        <v/>
      </c>
      <c r="AP21" s="4"/>
      <c r="AQ21" s="4"/>
      <c r="AR21" s="1" t="str">
        <f t="shared" si="13"/>
        <v/>
      </c>
      <c r="AS21" s="4"/>
      <c r="AT21" s="4"/>
      <c r="AU21" s="1" t="str">
        <f t="shared" si="14"/>
        <v/>
      </c>
      <c r="AV21" s="4"/>
      <c r="AW21" s="4"/>
      <c r="AX21" s="1" t="str">
        <f t="shared" si="15"/>
        <v/>
      </c>
      <c r="AY21" s="4"/>
      <c r="AZ21" s="4"/>
      <c r="BA21" s="1" t="str">
        <f t="shared" si="16"/>
        <v/>
      </c>
      <c r="BB21" s="4"/>
      <c r="BC21" s="4"/>
      <c r="BD21" s="1" t="str">
        <f t="shared" si="17"/>
        <v/>
      </c>
      <c r="BE21" s="4"/>
      <c r="BF21" s="4"/>
      <c r="BG21" s="1" t="str">
        <f t="shared" si="18"/>
        <v/>
      </c>
      <c r="BH21" s="4"/>
      <c r="BI21" s="4"/>
      <c r="BJ21" s="1" t="str">
        <f t="shared" si="19"/>
        <v/>
      </c>
      <c r="BK21" s="4"/>
      <c r="BL21" s="4"/>
      <c r="BM21" s="1" t="str">
        <f t="shared" si="20"/>
        <v/>
      </c>
      <c r="BN21" s="4"/>
      <c r="BO21" s="4"/>
      <c r="BP21" s="1" t="str">
        <f t="shared" si="21"/>
        <v/>
      </c>
      <c r="BQ21" s="4"/>
      <c r="BR21" s="4"/>
      <c r="BS21" s="1" t="str">
        <f t="shared" si="22"/>
        <v/>
      </c>
      <c r="BT21" s="4"/>
      <c r="BU21" s="4"/>
      <c r="BV21" s="1" t="str">
        <f t="shared" si="23"/>
        <v/>
      </c>
      <c r="BW21" s="4"/>
      <c r="BX21" s="4"/>
      <c r="BY21" s="1" t="str">
        <f t="shared" si="24"/>
        <v/>
      </c>
      <c r="BZ21" s="4"/>
      <c r="CA21" s="4"/>
      <c r="CB21" s="1" t="str">
        <f t="shared" si="25"/>
        <v/>
      </c>
      <c r="CC21" s="4"/>
      <c r="CD21" s="4"/>
      <c r="CE21" s="1" t="str">
        <f t="shared" si="26"/>
        <v/>
      </c>
      <c r="CF21" s="4"/>
      <c r="CG21" s="4"/>
      <c r="CH21" s="1" t="str">
        <f t="shared" si="27"/>
        <v/>
      </c>
      <c r="CI21" s="4"/>
      <c r="CJ21" s="4"/>
      <c r="CK21" s="1" t="str">
        <f t="shared" si="28"/>
        <v/>
      </c>
      <c r="CL21" s="4"/>
      <c r="CM21" s="4"/>
      <c r="CN21" s="1" t="str">
        <f t="shared" si="29"/>
        <v/>
      </c>
      <c r="CO21" s="4"/>
      <c r="CP21" s="4"/>
      <c r="CQ21" s="1" t="str">
        <f t="shared" si="30"/>
        <v/>
      </c>
      <c r="CR21" s="4"/>
      <c r="CS21" s="4"/>
      <c r="CT21" s="1" t="str">
        <f t="shared" si="31"/>
        <v/>
      </c>
      <c r="CU21" s="4"/>
      <c r="CV21" s="4"/>
      <c r="CW21" s="1" t="str">
        <f t="shared" si="32"/>
        <v/>
      </c>
      <c r="CX21" s="4"/>
      <c r="CY21" s="4"/>
      <c r="CZ21" s="1" t="str">
        <f t="shared" si="33"/>
        <v/>
      </c>
      <c r="DA21" s="136" t="e">
        <f t="shared" si="34"/>
        <v>#DIV/0!</v>
      </c>
      <c r="DB21" s="136"/>
      <c r="DC21" s="136"/>
    </row>
    <row r="22" spans="1:107" s="7" customFormat="1" ht="24.95" customHeight="1" x14ac:dyDescent="0.25">
      <c r="A22" s="24" t="s">
        <v>105</v>
      </c>
      <c r="B22" s="25" t="s">
        <v>60</v>
      </c>
      <c r="C22" s="4"/>
      <c r="D22" s="4"/>
      <c r="E22" s="1" t="str">
        <f t="shared" si="0"/>
        <v/>
      </c>
      <c r="F22" s="4"/>
      <c r="G22" s="4"/>
      <c r="H22" s="1" t="str">
        <f t="shared" si="1"/>
        <v/>
      </c>
      <c r="I22" s="4"/>
      <c r="J22" s="4"/>
      <c r="K22" s="1" t="str">
        <f t="shared" si="2"/>
        <v/>
      </c>
      <c r="L22" s="4"/>
      <c r="M22" s="4"/>
      <c r="N22" s="1" t="str">
        <f t="shared" si="3"/>
        <v/>
      </c>
      <c r="O22" s="4"/>
      <c r="P22" s="4"/>
      <c r="Q22" s="1" t="str">
        <f t="shared" si="4"/>
        <v/>
      </c>
      <c r="R22" s="4"/>
      <c r="S22" s="4"/>
      <c r="T22" s="1" t="str">
        <f t="shared" si="5"/>
        <v/>
      </c>
      <c r="U22" s="4"/>
      <c r="V22" s="4"/>
      <c r="W22" s="1" t="str">
        <f t="shared" si="6"/>
        <v/>
      </c>
      <c r="X22" s="4"/>
      <c r="Y22" s="4"/>
      <c r="Z22" s="1" t="str">
        <f t="shared" si="7"/>
        <v/>
      </c>
      <c r="AA22" s="4"/>
      <c r="AB22" s="4"/>
      <c r="AC22" s="1" t="str">
        <f t="shared" si="8"/>
        <v/>
      </c>
      <c r="AD22" s="4"/>
      <c r="AE22" s="4"/>
      <c r="AF22" s="1" t="str">
        <f t="shared" si="9"/>
        <v/>
      </c>
      <c r="AG22" s="4"/>
      <c r="AH22" s="4"/>
      <c r="AI22" s="1" t="str">
        <f t="shared" si="10"/>
        <v/>
      </c>
      <c r="AJ22" s="4"/>
      <c r="AK22" s="4"/>
      <c r="AL22" s="1" t="str">
        <f t="shared" si="11"/>
        <v/>
      </c>
      <c r="AM22" s="4"/>
      <c r="AN22" s="4"/>
      <c r="AO22" s="1" t="str">
        <f t="shared" si="12"/>
        <v/>
      </c>
      <c r="AP22" s="4"/>
      <c r="AQ22" s="4"/>
      <c r="AR22" s="1" t="str">
        <f t="shared" si="13"/>
        <v/>
      </c>
      <c r="AS22" s="4"/>
      <c r="AT22" s="4"/>
      <c r="AU22" s="1" t="str">
        <f t="shared" si="14"/>
        <v/>
      </c>
      <c r="AV22" s="4"/>
      <c r="AW22" s="4"/>
      <c r="AX22" s="1" t="str">
        <f t="shared" si="15"/>
        <v/>
      </c>
      <c r="AY22" s="4"/>
      <c r="AZ22" s="4"/>
      <c r="BA22" s="1" t="str">
        <f t="shared" si="16"/>
        <v/>
      </c>
      <c r="BB22" s="4"/>
      <c r="BC22" s="4"/>
      <c r="BD22" s="1" t="str">
        <f t="shared" si="17"/>
        <v/>
      </c>
      <c r="BE22" s="4"/>
      <c r="BF22" s="4"/>
      <c r="BG22" s="1" t="str">
        <f t="shared" si="18"/>
        <v/>
      </c>
      <c r="BH22" s="4"/>
      <c r="BI22" s="4"/>
      <c r="BJ22" s="1" t="str">
        <f t="shared" si="19"/>
        <v/>
      </c>
      <c r="BK22" s="4"/>
      <c r="BL22" s="4"/>
      <c r="BM22" s="1" t="str">
        <f t="shared" si="20"/>
        <v/>
      </c>
      <c r="BN22" s="4"/>
      <c r="BO22" s="4"/>
      <c r="BP22" s="1" t="str">
        <f t="shared" si="21"/>
        <v/>
      </c>
      <c r="BQ22" s="4"/>
      <c r="BR22" s="4"/>
      <c r="BS22" s="1" t="str">
        <f t="shared" si="22"/>
        <v/>
      </c>
      <c r="BT22" s="4"/>
      <c r="BU22" s="4"/>
      <c r="BV22" s="1" t="str">
        <f t="shared" si="23"/>
        <v/>
      </c>
      <c r="BW22" s="4"/>
      <c r="BX22" s="4"/>
      <c r="BY22" s="1" t="str">
        <f t="shared" si="24"/>
        <v/>
      </c>
      <c r="BZ22" s="4"/>
      <c r="CA22" s="4"/>
      <c r="CB22" s="1" t="str">
        <f t="shared" si="25"/>
        <v/>
      </c>
      <c r="CC22" s="4"/>
      <c r="CD22" s="4"/>
      <c r="CE22" s="1" t="str">
        <f t="shared" si="26"/>
        <v/>
      </c>
      <c r="CF22" s="4"/>
      <c r="CG22" s="4"/>
      <c r="CH22" s="1" t="str">
        <f t="shared" si="27"/>
        <v/>
      </c>
      <c r="CI22" s="4"/>
      <c r="CJ22" s="4"/>
      <c r="CK22" s="1" t="str">
        <f t="shared" si="28"/>
        <v/>
      </c>
      <c r="CL22" s="4"/>
      <c r="CM22" s="4"/>
      <c r="CN22" s="1" t="str">
        <f t="shared" si="29"/>
        <v/>
      </c>
      <c r="CO22" s="4"/>
      <c r="CP22" s="4"/>
      <c r="CQ22" s="1" t="str">
        <f t="shared" si="30"/>
        <v/>
      </c>
      <c r="CR22" s="4"/>
      <c r="CS22" s="4"/>
      <c r="CT22" s="1" t="str">
        <f t="shared" si="31"/>
        <v/>
      </c>
      <c r="CU22" s="4"/>
      <c r="CV22" s="4"/>
      <c r="CW22" s="1" t="str">
        <f t="shared" si="32"/>
        <v/>
      </c>
      <c r="CX22" s="4"/>
      <c r="CY22" s="4"/>
      <c r="CZ22" s="1" t="str">
        <f t="shared" si="33"/>
        <v/>
      </c>
      <c r="DA22" s="136" t="e">
        <f t="shared" si="34"/>
        <v>#DIV/0!</v>
      </c>
      <c r="DB22" s="136"/>
      <c r="DC22" s="136"/>
    </row>
    <row r="23" spans="1:107" s="7" customFormat="1" ht="24.95" customHeight="1" x14ac:dyDescent="0.25">
      <c r="A23" s="24" t="s">
        <v>106</v>
      </c>
      <c r="B23" s="25" t="s">
        <v>61</v>
      </c>
      <c r="C23" s="4"/>
      <c r="D23" s="4"/>
      <c r="E23" s="1" t="str">
        <f t="shared" si="0"/>
        <v/>
      </c>
      <c r="F23" s="4"/>
      <c r="G23" s="4"/>
      <c r="H23" s="1" t="str">
        <f t="shared" si="1"/>
        <v/>
      </c>
      <c r="I23" s="4"/>
      <c r="J23" s="4"/>
      <c r="K23" s="1" t="str">
        <f t="shared" si="2"/>
        <v/>
      </c>
      <c r="L23" s="4"/>
      <c r="M23" s="4"/>
      <c r="N23" s="1" t="str">
        <f t="shared" si="3"/>
        <v/>
      </c>
      <c r="O23" s="4"/>
      <c r="P23" s="4"/>
      <c r="Q23" s="1" t="str">
        <f t="shared" si="4"/>
        <v/>
      </c>
      <c r="R23" s="4"/>
      <c r="S23" s="4"/>
      <c r="T23" s="1" t="str">
        <f t="shared" si="5"/>
        <v/>
      </c>
      <c r="U23" s="4"/>
      <c r="V23" s="4"/>
      <c r="W23" s="1" t="str">
        <f t="shared" si="6"/>
        <v/>
      </c>
      <c r="X23" s="4"/>
      <c r="Y23" s="4"/>
      <c r="Z23" s="1" t="str">
        <f t="shared" si="7"/>
        <v/>
      </c>
      <c r="AA23" s="4"/>
      <c r="AB23" s="4"/>
      <c r="AC23" s="1" t="str">
        <f t="shared" si="8"/>
        <v/>
      </c>
      <c r="AD23" s="4"/>
      <c r="AE23" s="4"/>
      <c r="AF23" s="1" t="str">
        <f t="shared" si="9"/>
        <v/>
      </c>
      <c r="AG23" s="4"/>
      <c r="AH23" s="4"/>
      <c r="AI23" s="1" t="str">
        <f t="shared" si="10"/>
        <v/>
      </c>
      <c r="AJ23" s="4"/>
      <c r="AK23" s="4"/>
      <c r="AL23" s="1" t="str">
        <f t="shared" si="11"/>
        <v/>
      </c>
      <c r="AM23" s="4"/>
      <c r="AN23" s="4"/>
      <c r="AO23" s="1" t="str">
        <f t="shared" si="12"/>
        <v/>
      </c>
      <c r="AP23" s="4"/>
      <c r="AQ23" s="4"/>
      <c r="AR23" s="1" t="str">
        <f t="shared" si="13"/>
        <v/>
      </c>
      <c r="AS23" s="4"/>
      <c r="AT23" s="4"/>
      <c r="AU23" s="1" t="str">
        <f t="shared" si="14"/>
        <v/>
      </c>
      <c r="AV23" s="4"/>
      <c r="AW23" s="4"/>
      <c r="AX23" s="1" t="str">
        <f t="shared" si="15"/>
        <v/>
      </c>
      <c r="AY23" s="4"/>
      <c r="AZ23" s="4"/>
      <c r="BA23" s="1" t="str">
        <f t="shared" si="16"/>
        <v/>
      </c>
      <c r="BB23" s="4"/>
      <c r="BC23" s="4"/>
      <c r="BD23" s="1" t="str">
        <f t="shared" si="17"/>
        <v/>
      </c>
      <c r="BE23" s="4"/>
      <c r="BF23" s="4"/>
      <c r="BG23" s="1" t="str">
        <f t="shared" si="18"/>
        <v/>
      </c>
      <c r="BH23" s="4"/>
      <c r="BI23" s="4"/>
      <c r="BJ23" s="1" t="str">
        <f t="shared" si="19"/>
        <v/>
      </c>
      <c r="BK23" s="4"/>
      <c r="BL23" s="4"/>
      <c r="BM23" s="1" t="str">
        <f t="shared" si="20"/>
        <v/>
      </c>
      <c r="BN23" s="4"/>
      <c r="BO23" s="4"/>
      <c r="BP23" s="1" t="str">
        <f t="shared" si="21"/>
        <v/>
      </c>
      <c r="BQ23" s="4"/>
      <c r="BR23" s="4"/>
      <c r="BS23" s="1" t="str">
        <f t="shared" si="22"/>
        <v/>
      </c>
      <c r="BT23" s="4"/>
      <c r="BU23" s="4"/>
      <c r="BV23" s="1" t="str">
        <f t="shared" si="23"/>
        <v/>
      </c>
      <c r="BW23" s="4"/>
      <c r="BX23" s="4"/>
      <c r="BY23" s="1" t="str">
        <f t="shared" si="24"/>
        <v/>
      </c>
      <c r="BZ23" s="4"/>
      <c r="CA23" s="4"/>
      <c r="CB23" s="1" t="str">
        <f t="shared" si="25"/>
        <v/>
      </c>
      <c r="CC23" s="4"/>
      <c r="CD23" s="4"/>
      <c r="CE23" s="1" t="str">
        <f t="shared" si="26"/>
        <v/>
      </c>
      <c r="CF23" s="4"/>
      <c r="CG23" s="4"/>
      <c r="CH23" s="1" t="str">
        <f t="shared" si="27"/>
        <v/>
      </c>
      <c r="CI23" s="4"/>
      <c r="CJ23" s="4"/>
      <c r="CK23" s="1" t="str">
        <f t="shared" si="28"/>
        <v/>
      </c>
      <c r="CL23" s="4"/>
      <c r="CM23" s="4"/>
      <c r="CN23" s="1" t="str">
        <f t="shared" si="29"/>
        <v/>
      </c>
      <c r="CO23" s="4"/>
      <c r="CP23" s="4"/>
      <c r="CQ23" s="1" t="str">
        <f t="shared" si="30"/>
        <v/>
      </c>
      <c r="CR23" s="4"/>
      <c r="CS23" s="4"/>
      <c r="CT23" s="1" t="str">
        <f t="shared" si="31"/>
        <v/>
      </c>
      <c r="CU23" s="4"/>
      <c r="CV23" s="4"/>
      <c r="CW23" s="1" t="str">
        <f t="shared" si="32"/>
        <v/>
      </c>
      <c r="CX23" s="4"/>
      <c r="CY23" s="4"/>
      <c r="CZ23" s="1" t="str">
        <f t="shared" si="33"/>
        <v/>
      </c>
      <c r="DA23" s="136" t="e">
        <f t="shared" si="34"/>
        <v>#DIV/0!</v>
      </c>
      <c r="DB23" s="136"/>
      <c r="DC23" s="136"/>
    </row>
    <row r="24" spans="1:107" s="7" customFormat="1" ht="24.95" customHeight="1" x14ac:dyDescent="0.25">
      <c r="A24" s="24" t="s">
        <v>107</v>
      </c>
      <c r="B24" s="25" t="s">
        <v>62</v>
      </c>
      <c r="C24" s="4"/>
      <c r="D24" s="4"/>
      <c r="E24" s="1" t="str">
        <f t="shared" si="0"/>
        <v/>
      </c>
      <c r="F24" s="4"/>
      <c r="G24" s="4"/>
      <c r="H24" s="1" t="str">
        <f t="shared" si="1"/>
        <v/>
      </c>
      <c r="I24" s="4"/>
      <c r="J24" s="4"/>
      <c r="K24" s="1" t="str">
        <f t="shared" si="2"/>
        <v/>
      </c>
      <c r="L24" s="4"/>
      <c r="M24" s="4"/>
      <c r="N24" s="1" t="str">
        <f t="shared" si="3"/>
        <v/>
      </c>
      <c r="O24" s="4"/>
      <c r="P24" s="4"/>
      <c r="Q24" s="1" t="str">
        <f t="shared" si="4"/>
        <v/>
      </c>
      <c r="R24" s="4"/>
      <c r="S24" s="4"/>
      <c r="T24" s="1" t="str">
        <f t="shared" si="5"/>
        <v/>
      </c>
      <c r="U24" s="4"/>
      <c r="V24" s="4"/>
      <c r="W24" s="1" t="str">
        <f t="shared" si="6"/>
        <v/>
      </c>
      <c r="X24" s="4"/>
      <c r="Y24" s="4"/>
      <c r="Z24" s="1" t="str">
        <f t="shared" si="7"/>
        <v/>
      </c>
      <c r="AA24" s="4"/>
      <c r="AB24" s="4"/>
      <c r="AC24" s="1" t="str">
        <f t="shared" si="8"/>
        <v/>
      </c>
      <c r="AD24" s="4"/>
      <c r="AE24" s="4"/>
      <c r="AF24" s="1" t="str">
        <f t="shared" si="9"/>
        <v/>
      </c>
      <c r="AG24" s="4"/>
      <c r="AH24" s="4"/>
      <c r="AI24" s="1" t="str">
        <f t="shared" si="10"/>
        <v/>
      </c>
      <c r="AJ24" s="4"/>
      <c r="AK24" s="4"/>
      <c r="AL24" s="1" t="str">
        <f t="shared" si="11"/>
        <v/>
      </c>
      <c r="AM24" s="4"/>
      <c r="AN24" s="4"/>
      <c r="AO24" s="1" t="str">
        <f t="shared" si="12"/>
        <v/>
      </c>
      <c r="AP24" s="4"/>
      <c r="AQ24" s="4"/>
      <c r="AR24" s="1" t="str">
        <f t="shared" si="13"/>
        <v/>
      </c>
      <c r="AS24" s="4"/>
      <c r="AT24" s="4"/>
      <c r="AU24" s="1" t="str">
        <f t="shared" si="14"/>
        <v/>
      </c>
      <c r="AV24" s="4"/>
      <c r="AW24" s="4"/>
      <c r="AX24" s="1" t="str">
        <f t="shared" si="15"/>
        <v/>
      </c>
      <c r="AY24" s="4"/>
      <c r="AZ24" s="4"/>
      <c r="BA24" s="1" t="str">
        <f t="shared" si="16"/>
        <v/>
      </c>
      <c r="BB24" s="4"/>
      <c r="BC24" s="4"/>
      <c r="BD24" s="1" t="str">
        <f t="shared" si="17"/>
        <v/>
      </c>
      <c r="BE24" s="4"/>
      <c r="BF24" s="4"/>
      <c r="BG24" s="1" t="str">
        <f t="shared" si="18"/>
        <v/>
      </c>
      <c r="BH24" s="4"/>
      <c r="BI24" s="4"/>
      <c r="BJ24" s="1" t="str">
        <f t="shared" si="19"/>
        <v/>
      </c>
      <c r="BK24" s="4"/>
      <c r="BL24" s="4"/>
      <c r="BM24" s="1" t="str">
        <f t="shared" si="20"/>
        <v/>
      </c>
      <c r="BN24" s="4"/>
      <c r="BO24" s="4"/>
      <c r="BP24" s="1" t="str">
        <f t="shared" si="21"/>
        <v/>
      </c>
      <c r="BQ24" s="4"/>
      <c r="BR24" s="4"/>
      <c r="BS24" s="1" t="str">
        <f t="shared" si="22"/>
        <v/>
      </c>
      <c r="BT24" s="4"/>
      <c r="BU24" s="4"/>
      <c r="BV24" s="1" t="str">
        <f t="shared" si="23"/>
        <v/>
      </c>
      <c r="BW24" s="4"/>
      <c r="BX24" s="4"/>
      <c r="BY24" s="1" t="str">
        <f t="shared" si="24"/>
        <v/>
      </c>
      <c r="BZ24" s="4"/>
      <c r="CA24" s="4"/>
      <c r="CB24" s="1" t="str">
        <f t="shared" si="25"/>
        <v/>
      </c>
      <c r="CC24" s="4"/>
      <c r="CD24" s="4"/>
      <c r="CE24" s="1" t="str">
        <f t="shared" si="26"/>
        <v/>
      </c>
      <c r="CF24" s="4"/>
      <c r="CG24" s="4"/>
      <c r="CH24" s="1" t="str">
        <f t="shared" si="27"/>
        <v/>
      </c>
      <c r="CI24" s="4"/>
      <c r="CJ24" s="4"/>
      <c r="CK24" s="1" t="str">
        <f t="shared" si="28"/>
        <v/>
      </c>
      <c r="CL24" s="4"/>
      <c r="CM24" s="4"/>
      <c r="CN24" s="1" t="str">
        <f t="shared" si="29"/>
        <v/>
      </c>
      <c r="CO24" s="4"/>
      <c r="CP24" s="4"/>
      <c r="CQ24" s="1" t="str">
        <f t="shared" si="30"/>
        <v/>
      </c>
      <c r="CR24" s="4"/>
      <c r="CS24" s="4"/>
      <c r="CT24" s="1" t="str">
        <f t="shared" si="31"/>
        <v/>
      </c>
      <c r="CU24" s="4"/>
      <c r="CV24" s="4"/>
      <c r="CW24" s="1" t="str">
        <f t="shared" si="32"/>
        <v/>
      </c>
      <c r="CX24" s="4"/>
      <c r="CY24" s="4"/>
      <c r="CZ24" s="1" t="str">
        <f t="shared" si="33"/>
        <v/>
      </c>
      <c r="DA24" s="136" t="e">
        <f>AVERAGEIF(C24:CZ24,"&gt;1,1")</f>
        <v>#DIV/0!</v>
      </c>
      <c r="DB24" s="136"/>
      <c r="DC24" s="136"/>
    </row>
    <row r="25" spans="1:107" s="7" customFormat="1" ht="24.95" customHeight="1" x14ac:dyDescent="0.25">
      <c r="A25" s="24" t="s">
        <v>108</v>
      </c>
      <c r="B25" s="25" t="s">
        <v>109</v>
      </c>
      <c r="C25" s="4"/>
      <c r="D25" s="4"/>
      <c r="E25" s="1" t="str">
        <f t="shared" si="0"/>
        <v/>
      </c>
      <c r="F25" s="4"/>
      <c r="G25" s="4"/>
      <c r="H25" s="1" t="str">
        <f t="shared" si="1"/>
        <v/>
      </c>
      <c r="I25" s="4"/>
      <c r="J25" s="4"/>
      <c r="K25" s="1" t="str">
        <f t="shared" si="2"/>
        <v/>
      </c>
      <c r="L25" s="4"/>
      <c r="M25" s="4"/>
      <c r="N25" s="1" t="str">
        <f t="shared" si="3"/>
        <v/>
      </c>
      <c r="O25" s="4"/>
      <c r="P25" s="4"/>
      <c r="Q25" s="1" t="str">
        <f t="shared" si="4"/>
        <v/>
      </c>
      <c r="R25" s="4"/>
      <c r="S25" s="4"/>
      <c r="T25" s="1" t="str">
        <f t="shared" si="5"/>
        <v/>
      </c>
      <c r="U25" s="4"/>
      <c r="V25" s="4"/>
      <c r="W25" s="1" t="str">
        <f t="shared" si="6"/>
        <v/>
      </c>
      <c r="X25" s="4"/>
      <c r="Y25" s="4"/>
      <c r="Z25" s="1" t="str">
        <f t="shared" si="7"/>
        <v/>
      </c>
      <c r="AA25" s="4"/>
      <c r="AB25" s="4"/>
      <c r="AC25" s="1" t="str">
        <f t="shared" si="8"/>
        <v/>
      </c>
      <c r="AD25" s="4"/>
      <c r="AE25" s="4"/>
      <c r="AF25" s="1" t="str">
        <f t="shared" si="9"/>
        <v/>
      </c>
      <c r="AG25" s="4"/>
      <c r="AH25" s="4"/>
      <c r="AI25" s="1" t="str">
        <f t="shared" si="10"/>
        <v/>
      </c>
      <c r="AJ25" s="4"/>
      <c r="AK25" s="4"/>
      <c r="AL25" s="1" t="str">
        <f t="shared" si="11"/>
        <v/>
      </c>
      <c r="AM25" s="4"/>
      <c r="AN25" s="4"/>
      <c r="AO25" s="1" t="str">
        <f t="shared" si="12"/>
        <v/>
      </c>
      <c r="AP25" s="4"/>
      <c r="AQ25" s="4"/>
      <c r="AR25" s="1" t="str">
        <f t="shared" si="13"/>
        <v/>
      </c>
      <c r="AS25" s="4"/>
      <c r="AT25" s="4"/>
      <c r="AU25" s="1" t="str">
        <f t="shared" si="14"/>
        <v/>
      </c>
      <c r="AV25" s="4"/>
      <c r="AW25" s="4"/>
      <c r="AX25" s="1" t="str">
        <f t="shared" si="15"/>
        <v/>
      </c>
      <c r="AY25" s="4"/>
      <c r="AZ25" s="4"/>
      <c r="BA25" s="1" t="str">
        <f t="shared" si="16"/>
        <v/>
      </c>
      <c r="BB25" s="4"/>
      <c r="BC25" s="4"/>
      <c r="BD25" s="1" t="str">
        <f t="shared" si="17"/>
        <v/>
      </c>
      <c r="BE25" s="4"/>
      <c r="BF25" s="4"/>
      <c r="BG25" s="1" t="str">
        <f t="shared" si="18"/>
        <v/>
      </c>
      <c r="BH25" s="4"/>
      <c r="BI25" s="4"/>
      <c r="BJ25" s="1" t="str">
        <f t="shared" si="19"/>
        <v/>
      </c>
      <c r="BK25" s="4"/>
      <c r="BL25" s="4"/>
      <c r="BM25" s="1" t="str">
        <f t="shared" si="20"/>
        <v/>
      </c>
      <c r="BN25" s="4"/>
      <c r="BO25" s="4"/>
      <c r="BP25" s="1" t="str">
        <f t="shared" si="21"/>
        <v/>
      </c>
      <c r="BQ25" s="4"/>
      <c r="BR25" s="4"/>
      <c r="BS25" s="1" t="str">
        <f t="shared" si="22"/>
        <v/>
      </c>
      <c r="BT25" s="4"/>
      <c r="BU25" s="4"/>
      <c r="BV25" s="1" t="str">
        <f t="shared" si="23"/>
        <v/>
      </c>
      <c r="BW25" s="4"/>
      <c r="BX25" s="4"/>
      <c r="BY25" s="1" t="str">
        <f t="shared" si="24"/>
        <v/>
      </c>
      <c r="BZ25" s="4"/>
      <c r="CA25" s="4"/>
      <c r="CB25" s="1" t="str">
        <f t="shared" si="25"/>
        <v/>
      </c>
      <c r="CC25" s="4"/>
      <c r="CD25" s="4"/>
      <c r="CE25" s="1" t="str">
        <f t="shared" si="26"/>
        <v/>
      </c>
      <c r="CF25" s="4"/>
      <c r="CG25" s="4"/>
      <c r="CH25" s="1" t="str">
        <f t="shared" si="27"/>
        <v/>
      </c>
      <c r="CI25" s="4"/>
      <c r="CJ25" s="4"/>
      <c r="CK25" s="1" t="str">
        <f t="shared" si="28"/>
        <v/>
      </c>
      <c r="CL25" s="4"/>
      <c r="CM25" s="4"/>
      <c r="CN25" s="1" t="str">
        <f t="shared" si="29"/>
        <v/>
      </c>
      <c r="CO25" s="4"/>
      <c r="CP25" s="4"/>
      <c r="CQ25" s="1" t="str">
        <f t="shared" si="30"/>
        <v/>
      </c>
      <c r="CR25" s="4"/>
      <c r="CS25" s="4"/>
      <c r="CT25" s="1" t="str">
        <f t="shared" si="31"/>
        <v/>
      </c>
      <c r="CU25" s="4"/>
      <c r="CV25" s="4"/>
      <c r="CW25" s="1" t="str">
        <f t="shared" si="32"/>
        <v/>
      </c>
      <c r="CX25" s="4"/>
      <c r="CY25" s="4"/>
      <c r="CZ25" s="1" t="str">
        <f t="shared" si="33"/>
        <v/>
      </c>
      <c r="DA25" s="136" t="e">
        <f t="shared" ref="DA25:DA57" si="35">AVERAGEIF(C25:CZ25,"&gt;1,1")</f>
        <v>#DIV/0!</v>
      </c>
      <c r="DB25" s="136"/>
      <c r="DC25" s="136"/>
    </row>
    <row r="26" spans="1:107" s="7" customFormat="1" ht="24.95" customHeight="1" x14ac:dyDescent="0.25">
      <c r="A26" s="24" t="s">
        <v>110</v>
      </c>
      <c r="B26" s="25" t="s">
        <v>63</v>
      </c>
      <c r="C26" s="4"/>
      <c r="D26" s="4"/>
      <c r="E26" s="1" t="str">
        <f t="shared" si="0"/>
        <v/>
      </c>
      <c r="F26" s="4"/>
      <c r="G26" s="4"/>
      <c r="H26" s="1" t="str">
        <f t="shared" si="1"/>
        <v/>
      </c>
      <c r="I26" s="4"/>
      <c r="J26" s="4"/>
      <c r="K26" s="1" t="str">
        <f t="shared" si="2"/>
        <v/>
      </c>
      <c r="L26" s="4"/>
      <c r="M26" s="4"/>
      <c r="N26" s="1" t="str">
        <f t="shared" si="3"/>
        <v/>
      </c>
      <c r="O26" s="4"/>
      <c r="P26" s="4"/>
      <c r="Q26" s="1" t="str">
        <f t="shared" si="4"/>
        <v/>
      </c>
      <c r="R26" s="4"/>
      <c r="S26" s="4"/>
      <c r="T26" s="1" t="str">
        <f t="shared" si="5"/>
        <v/>
      </c>
      <c r="U26" s="4"/>
      <c r="V26" s="4"/>
      <c r="W26" s="1" t="str">
        <f t="shared" si="6"/>
        <v/>
      </c>
      <c r="X26" s="4"/>
      <c r="Y26" s="4"/>
      <c r="Z26" s="1" t="str">
        <f t="shared" si="7"/>
        <v/>
      </c>
      <c r="AA26" s="4"/>
      <c r="AB26" s="4"/>
      <c r="AC26" s="1" t="str">
        <f t="shared" si="8"/>
        <v/>
      </c>
      <c r="AD26" s="4"/>
      <c r="AE26" s="4"/>
      <c r="AF26" s="1" t="str">
        <f t="shared" si="9"/>
        <v/>
      </c>
      <c r="AG26" s="4"/>
      <c r="AH26" s="4"/>
      <c r="AI26" s="1" t="str">
        <f t="shared" si="10"/>
        <v/>
      </c>
      <c r="AJ26" s="4"/>
      <c r="AK26" s="4"/>
      <c r="AL26" s="1" t="str">
        <f t="shared" si="11"/>
        <v/>
      </c>
      <c r="AM26" s="4"/>
      <c r="AN26" s="4"/>
      <c r="AO26" s="1" t="str">
        <f t="shared" si="12"/>
        <v/>
      </c>
      <c r="AP26" s="4"/>
      <c r="AQ26" s="4"/>
      <c r="AR26" s="1" t="str">
        <f t="shared" si="13"/>
        <v/>
      </c>
      <c r="AS26" s="4"/>
      <c r="AT26" s="4"/>
      <c r="AU26" s="1" t="str">
        <f t="shared" si="14"/>
        <v/>
      </c>
      <c r="AV26" s="4"/>
      <c r="AW26" s="4"/>
      <c r="AX26" s="1" t="str">
        <f t="shared" si="15"/>
        <v/>
      </c>
      <c r="AY26" s="4"/>
      <c r="AZ26" s="4"/>
      <c r="BA26" s="1" t="str">
        <f t="shared" si="16"/>
        <v/>
      </c>
      <c r="BB26" s="4"/>
      <c r="BC26" s="4"/>
      <c r="BD26" s="1" t="str">
        <f t="shared" si="17"/>
        <v/>
      </c>
      <c r="BE26" s="4"/>
      <c r="BF26" s="4"/>
      <c r="BG26" s="1" t="str">
        <f t="shared" si="18"/>
        <v/>
      </c>
      <c r="BH26" s="4"/>
      <c r="BI26" s="4"/>
      <c r="BJ26" s="1" t="str">
        <f t="shared" si="19"/>
        <v/>
      </c>
      <c r="BK26" s="4"/>
      <c r="BL26" s="4"/>
      <c r="BM26" s="1" t="str">
        <f t="shared" si="20"/>
        <v/>
      </c>
      <c r="BN26" s="4"/>
      <c r="BO26" s="4"/>
      <c r="BP26" s="1" t="str">
        <f t="shared" si="21"/>
        <v/>
      </c>
      <c r="BQ26" s="4"/>
      <c r="BR26" s="4"/>
      <c r="BS26" s="1" t="str">
        <f t="shared" si="22"/>
        <v/>
      </c>
      <c r="BT26" s="4"/>
      <c r="BU26" s="4"/>
      <c r="BV26" s="1" t="str">
        <f t="shared" si="23"/>
        <v/>
      </c>
      <c r="BW26" s="4"/>
      <c r="BX26" s="4"/>
      <c r="BY26" s="1" t="str">
        <f t="shared" si="24"/>
        <v/>
      </c>
      <c r="BZ26" s="4"/>
      <c r="CA26" s="4"/>
      <c r="CB26" s="1" t="str">
        <f t="shared" si="25"/>
        <v/>
      </c>
      <c r="CC26" s="4"/>
      <c r="CD26" s="4"/>
      <c r="CE26" s="1" t="str">
        <f t="shared" si="26"/>
        <v/>
      </c>
      <c r="CF26" s="4"/>
      <c r="CG26" s="4"/>
      <c r="CH26" s="1" t="str">
        <f t="shared" si="27"/>
        <v/>
      </c>
      <c r="CI26" s="4"/>
      <c r="CJ26" s="4"/>
      <c r="CK26" s="1" t="str">
        <f t="shared" si="28"/>
        <v/>
      </c>
      <c r="CL26" s="4"/>
      <c r="CM26" s="4"/>
      <c r="CN26" s="1" t="str">
        <f t="shared" si="29"/>
        <v/>
      </c>
      <c r="CO26" s="4"/>
      <c r="CP26" s="4"/>
      <c r="CQ26" s="1" t="str">
        <f t="shared" si="30"/>
        <v/>
      </c>
      <c r="CR26" s="4"/>
      <c r="CS26" s="4"/>
      <c r="CT26" s="1" t="str">
        <f t="shared" si="31"/>
        <v/>
      </c>
      <c r="CU26" s="4"/>
      <c r="CV26" s="4"/>
      <c r="CW26" s="1" t="str">
        <f t="shared" si="32"/>
        <v/>
      </c>
      <c r="CX26" s="4"/>
      <c r="CY26" s="4"/>
      <c r="CZ26" s="1" t="str">
        <f t="shared" si="33"/>
        <v/>
      </c>
      <c r="DA26" s="136" t="e">
        <f t="shared" si="35"/>
        <v>#DIV/0!</v>
      </c>
      <c r="DB26" s="136"/>
      <c r="DC26" s="136"/>
    </row>
    <row r="27" spans="1:107" s="7" customFormat="1" ht="24.95" customHeight="1" x14ac:dyDescent="0.25">
      <c r="A27" s="24" t="s">
        <v>111</v>
      </c>
      <c r="B27" s="25" t="s">
        <v>64</v>
      </c>
      <c r="C27" s="4"/>
      <c r="D27" s="4"/>
      <c r="E27" s="1" t="str">
        <f t="shared" si="0"/>
        <v/>
      </c>
      <c r="F27" s="4"/>
      <c r="G27" s="4"/>
      <c r="H27" s="1" t="str">
        <f t="shared" si="1"/>
        <v/>
      </c>
      <c r="I27" s="4"/>
      <c r="J27" s="4"/>
      <c r="K27" s="1" t="str">
        <f t="shared" si="2"/>
        <v/>
      </c>
      <c r="L27" s="4"/>
      <c r="M27" s="4"/>
      <c r="N27" s="1" t="str">
        <f t="shared" si="3"/>
        <v/>
      </c>
      <c r="O27" s="4"/>
      <c r="P27" s="4"/>
      <c r="Q27" s="1" t="str">
        <f t="shared" si="4"/>
        <v/>
      </c>
      <c r="R27" s="4"/>
      <c r="S27" s="4"/>
      <c r="T27" s="1" t="str">
        <f t="shared" si="5"/>
        <v/>
      </c>
      <c r="U27" s="4"/>
      <c r="V27" s="4"/>
      <c r="W27" s="1" t="str">
        <f t="shared" si="6"/>
        <v/>
      </c>
      <c r="X27" s="4"/>
      <c r="Y27" s="4"/>
      <c r="Z27" s="1" t="str">
        <f t="shared" si="7"/>
        <v/>
      </c>
      <c r="AA27" s="4"/>
      <c r="AB27" s="4"/>
      <c r="AC27" s="1" t="str">
        <f t="shared" si="8"/>
        <v/>
      </c>
      <c r="AD27" s="4"/>
      <c r="AE27" s="4"/>
      <c r="AF27" s="1" t="str">
        <f t="shared" si="9"/>
        <v/>
      </c>
      <c r="AG27" s="4"/>
      <c r="AH27" s="4"/>
      <c r="AI27" s="1" t="str">
        <f t="shared" si="10"/>
        <v/>
      </c>
      <c r="AJ27" s="4"/>
      <c r="AK27" s="4"/>
      <c r="AL27" s="1" t="str">
        <f t="shared" si="11"/>
        <v/>
      </c>
      <c r="AM27" s="4"/>
      <c r="AN27" s="4"/>
      <c r="AO27" s="1" t="str">
        <f t="shared" si="12"/>
        <v/>
      </c>
      <c r="AP27" s="4"/>
      <c r="AQ27" s="4"/>
      <c r="AR27" s="1" t="str">
        <f t="shared" si="13"/>
        <v/>
      </c>
      <c r="AS27" s="4"/>
      <c r="AT27" s="4"/>
      <c r="AU27" s="1" t="str">
        <f t="shared" si="14"/>
        <v/>
      </c>
      <c r="AV27" s="4"/>
      <c r="AW27" s="4"/>
      <c r="AX27" s="1" t="str">
        <f t="shared" si="15"/>
        <v/>
      </c>
      <c r="AY27" s="4"/>
      <c r="AZ27" s="4"/>
      <c r="BA27" s="1" t="str">
        <f t="shared" si="16"/>
        <v/>
      </c>
      <c r="BB27" s="4"/>
      <c r="BC27" s="4"/>
      <c r="BD27" s="1" t="str">
        <f t="shared" si="17"/>
        <v/>
      </c>
      <c r="BE27" s="4"/>
      <c r="BF27" s="4"/>
      <c r="BG27" s="1" t="str">
        <f t="shared" si="18"/>
        <v/>
      </c>
      <c r="BH27" s="4"/>
      <c r="BI27" s="4"/>
      <c r="BJ27" s="1" t="str">
        <f t="shared" si="19"/>
        <v/>
      </c>
      <c r="BK27" s="4"/>
      <c r="BL27" s="4"/>
      <c r="BM27" s="1" t="str">
        <f t="shared" si="20"/>
        <v/>
      </c>
      <c r="BN27" s="4"/>
      <c r="BO27" s="4"/>
      <c r="BP27" s="1" t="str">
        <f t="shared" si="21"/>
        <v/>
      </c>
      <c r="BQ27" s="4"/>
      <c r="BR27" s="4"/>
      <c r="BS27" s="1" t="str">
        <f t="shared" si="22"/>
        <v/>
      </c>
      <c r="BT27" s="4"/>
      <c r="BU27" s="4"/>
      <c r="BV27" s="1" t="str">
        <f t="shared" si="23"/>
        <v/>
      </c>
      <c r="BW27" s="4"/>
      <c r="BX27" s="4"/>
      <c r="BY27" s="1" t="str">
        <f t="shared" si="24"/>
        <v/>
      </c>
      <c r="BZ27" s="4"/>
      <c r="CA27" s="4"/>
      <c r="CB27" s="1" t="str">
        <f t="shared" si="25"/>
        <v/>
      </c>
      <c r="CC27" s="4"/>
      <c r="CD27" s="4"/>
      <c r="CE27" s="1" t="str">
        <f t="shared" si="26"/>
        <v/>
      </c>
      <c r="CF27" s="4"/>
      <c r="CG27" s="4"/>
      <c r="CH27" s="1" t="str">
        <f t="shared" si="27"/>
        <v/>
      </c>
      <c r="CI27" s="4"/>
      <c r="CJ27" s="4"/>
      <c r="CK27" s="1" t="str">
        <f t="shared" si="28"/>
        <v/>
      </c>
      <c r="CL27" s="4"/>
      <c r="CM27" s="4"/>
      <c r="CN27" s="1" t="str">
        <f t="shared" si="29"/>
        <v/>
      </c>
      <c r="CO27" s="4"/>
      <c r="CP27" s="4"/>
      <c r="CQ27" s="1" t="str">
        <f t="shared" si="30"/>
        <v/>
      </c>
      <c r="CR27" s="4"/>
      <c r="CS27" s="4"/>
      <c r="CT27" s="1" t="str">
        <f t="shared" si="31"/>
        <v/>
      </c>
      <c r="CU27" s="4"/>
      <c r="CV27" s="4"/>
      <c r="CW27" s="1" t="str">
        <f t="shared" si="32"/>
        <v/>
      </c>
      <c r="CX27" s="4"/>
      <c r="CY27" s="4"/>
      <c r="CZ27" s="1" t="str">
        <f t="shared" si="33"/>
        <v/>
      </c>
      <c r="DA27" s="136" t="e">
        <f t="shared" si="35"/>
        <v>#DIV/0!</v>
      </c>
      <c r="DB27" s="136"/>
      <c r="DC27" s="136"/>
    </row>
    <row r="28" spans="1:107" s="7" customFormat="1" ht="24.95" customHeight="1" x14ac:dyDescent="0.25">
      <c r="A28" s="24" t="s">
        <v>112</v>
      </c>
      <c r="B28" s="25" t="s">
        <v>113</v>
      </c>
      <c r="C28" s="4"/>
      <c r="D28" s="4"/>
      <c r="E28" s="1" t="str">
        <f t="shared" si="0"/>
        <v/>
      </c>
      <c r="F28" s="4"/>
      <c r="G28" s="4"/>
      <c r="H28" s="1" t="str">
        <f t="shared" si="1"/>
        <v/>
      </c>
      <c r="I28" s="4"/>
      <c r="J28" s="4"/>
      <c r="K28" s="1" t="str">
        <f t="shared" si="2"/>
        <v/>
      </c>
      <c r="L28" s="4"/>
      <c r="M28" s="4"/>
      <c r="N28" s="1" t="str">
        <f t="shared" si="3"/>
        <v/>
      </c>
      <c r="O28" s="4"/>
      <c r="P28" s="4"/>
      <c r="Q28" s="1" t="str">
        <f t="shared" si="4"/>
        <v/>
      </c>
      <c r="R28" s="4"/>
      <c r="S28" s="4"/>
      <c r="T28" s="1" t="str">
        <f t="shared" si="5"/>
        <v/>
      </c>
      <c r="U28" s="4"/>
      <c r="V28" s="4"/>
      <c r="W28" s="1" t="str">
        <f t="shared" si="6"/>
        <v/>
      </c>
      <c r="X28" s="4"/>
      <c r="Y28" s="4"/>
      <c r="Z28" s="1" t="str">
        <f t="shared" si="7"/>
        <v/>
      </c>
      <c r="AA28" s="4"/>
      <c r="AB28" s="4"/>
      <c r="AC28" s="1" t="str">
        <f t="shared" si="8"/>
        <v/>
      </c>
      <c r="AD28" s="4"/>
      <c r="AE28" s="4"/>
      <c r="AF28" s="1" t="str">
        <f t="shared" si="9"/>
        <v/>
      </c>
      <c r="AG28" s="4"/>
      <c r="AH28" s="4"/>
      <c r="AI28" s="1" t="str">
        <f t="shared" si="10"/>
        <v/>
      </c>
      <c r="AJ28" s="4"/>
      <c r="AK28" s="4"/>
      <c r="AL28" s="1" t="str">
        <f t="shared" si="11"/>
        <v/>
      </c>
      <c r="AM28" s="4"/>
      <c r="AN28" s="4"/>
      <c r="AO28" s="1" t="str">
        <f t="shared" si="12"/>
        <v/>
      </c>
      <c r="AP28" s="4"/>
      <c r="AQ28" s="4"/>
      <c r="AR28" s="1" t="str">
        <f t="shared" si="13"/>
        <v/>
      </c>
      <c r="AS28" s="4"/>
      <c r="AT28" s="4"/>
      <c r="AU28" s="1" t="str">
        <f t="shared" si="14"/>
        <v/>
      </c>
      <c r="AV28" s="4"/>
      <c r="AW28" s="4"/>
      <c r="AX28" s="1" t="str">
        <f t="shared" si="15"/>
        <v/>
      </c>
      <c r="AY28" s="4"/>
      <c r="AZ28" s="4"/>
      <c r="BA28" s="1" t="str">
        <f t="shared" si="16"/>
        <v/>
      </c>
      <c r="BB28" s="4"/>
      <c r="BC28" s="4"/>
      <c r="BD28" s="1" t="str">
        <f t="shared" si="17"/>
        <v/>
      </c>
      <c r="BE28" s="4"/>
      <c r="BF28" s="4"/>
      <c r="BG28" s="1" t="str">
        <f t="shared" si="18"/>
        <v/>
      </c>
      <c r="BH28" s="4"/>
      <c r="BI28" s="4"/>
      <c r="BJ28" s="1" t="str">
        <f t="shared" si="19"/>
        <v/>
      </c>
      <c r="BK28" s="4"/>
      <c r="BL28" s="4"/>
      <c r="BM28" s="1" t="str">
        <f t="shared" si="20"/>
        <v/>
      </c>
      <c r="BN28" s="4"/>
      <c r="BO28" s="4"/>
      <c r="BP28" s="1" t="str">
        <f t="shared" si="21"/>
        <v/>
      </c>
      <c r="BQ28" s="4"/>
      <c r="BR28" s="4"/>
      <c r="BS28" s="1" t="str">
        <f t="shared" si="22"/>
        <v/>
      </c>
      <c r="BT28" s="4"/>
      <c r="BU28" s="4"/>
      <c r="BV28" s="1" t="str">
        <f t="shared" si="23"/>
        <v/>
      </c>
      <c r="BW28" s="4"/>
      <c r="BX28" s="4"/>
      <c r="BY28" s="1" t="str">
        <f t="shared" si="24"/>
        <v/>
      </c>
      <c r="BZ28" s="4"/>
      <c r="CA28" s="4"/>
      <c r="CB28" s="1" t="str">
        <f t="shared" si="25"/>
        <v/>
      </c>
      <c r="CC28" s="4"/>
      <c r="CD28" s="4"/>
      <c r="CE28" s="1" t="str">
        <f t="shared" si="26"/>
        <v/>
      </c>
      <c r="CF28" s="4"/>
      <c r="CG28" s="4"/>
      <c r="CH28" s="1" t="str">
        <f t="shared" si="27"/>
        <v/>
      </c>
      <c r="CI28" s="4"/>
      <c r="CJ28" s="4"/>
      <c r="CK28" s="1" t="str">
        <f t="shared" si="28"/>
        <v/>
      </c>
      <c r="CL28" s="4"/>
      <c r="CM28" s="4"/>
      <c r="CN28" s="1" t="str">
        <f t="shared" si="29"/>
        <v/>
      </c>
      <c r="CO28" s="4"/>
      <c r="CP28" s="4"/>
      <c r="CQ28" s="1" t="str">
        <f t="shared" si="30"/>
        <v/>
      </c>
      <c r="CR28" s="4"/>
      <c r="CS28" s="4"/>
      <c r="CT28" s="1" t="str">
        <f t="shared" si="31"/>
        <v/>
      </c>
      <c r="CU28" s="4"/>
      <c r="CV28" s="4"/>
      <c r="CW28" s="1" t="str">
        <f t="shared" si="32"/>
        <v/>
      </c>
      <c r="CX28" s="4"/>
      <c r="CY28" s="4"/>
      <c r="CZ28" s="1" t="str">
        <f t="shared" si="33"/>
        <v/>
      </c>
      <c r="DA28" s="136" t="e">
        <f t="shared" si="35"/>
        <v>#DIV/0!</v>
      </c>
      <c r="DB28" s="136"/>
      <c r="DC28" s="136"/>
    </row>
    <row r="29" spans="1:107" s="7" customFormat="1" ht="24.95" customHeight="1" x14ac:dyDescent="0.25">
      <c r="A29" s="24" t="s">
        <v>114</v>
      </c>
      <c r="B29" s="25" t="s">
        <v>65</v>
      </c>
      <c r="C29" s="4"/>
      <c r="D29" s="4"/>
      <c r="E29" s="1" t="str">
        <f t="shared" si="0"/>
        <v/>
      </c>
      <c r="F29" s="4"/>
      <c r="G29" s="4"/>
      <c r="H29" s="1" t="str">
        <f t="shared" si="1"/>
        <v/>
      </c>
      <c r="I29" s="4"/>
      <c r="J29" s="4"/>
      <c r="K29" s="1" t="str">
        <f t="shared" si="2"/>
        <v/>
      </c>
      <c r="L29" s="4"/>
      <c r="M29" s="4"/>
      <c r="N29" s="1" t="str">
        <f t="shared" si="3"/>
        <v/>
      </c>
      <c r="O29" s="4"/>
      <c r="P29" s="4"/>
      <c r="Q29" s="1" t="str">
        <f t="shared" si="4"/>
        <v/>
      </c>
      <c r="R29" s="4"/>
      <c r="S29" s="4"/>
      <c r="T29" s="1" t="str">
        <f t="shared" si="5"/>
        <v/>
      </c>
      <c r="U29" s="4"/>
      <c r="V29" s="4"/>
      <c r="W29" s="1" t="str">
        <f t="shared" si="6"/>
        <v/>
      </c>
      <c r="X29" s="4"/>
      <c r="Y29" s="4"/>
      <c r="Z29" s="1" t="str">
        <f t="shared" si="7"/>
        <v/>
      </c>
      <c r="AA29" s="4"/>
      <c r="AB29" s="4"/>
      <c r="AC29" s="1" t="str">
        <f t="shared" si="8"/>
        <v/>
      </c>
      <c r="AD29" s="4"/>
      <c r="AE29" s="4"/>
      <c r="AF29" s="1" t="str">
        <f t="shared" si="9"/>
        <v/>
      </c>
      <c r="AG29" s="4"/>
      <c r="AH29" s="4"/>
      <c r="AI29" s="1" t="str">
        <f t="shared" si="10"/>
        <v/>
      </c>
      <c r="AJ29" s="4"/>
      <c r="AK29" s="4"/>
      <c r="AL29" s="1" t="str">
        <f t="shared" si="11"/>
        <v/>
      </c>
      <c r="AM29" s="4"/>
      <c r="AN29" s="4"/>
      <c r="AO29" s="1" t="str">
        <f t="shared" si="12"/>
        <v/>
      </c>
      <c r="AP29" s="4"/>
      <c r="AQ29" s="4"/>
      <c r="AR29" s="1" t="str">
        <f t="shared" si="13"/>
        <v/>
      </c>
      <c r="AS29" s="4"/>
      <c r="AT29" s="4"/>
      <c r="AU29" s="1" t="str">
        <f t="shared" si="14"/>
        <v/>
      </c>
      <c r="AV29" s="4"/>
      <c r="AW29" s="4"/>
      <c r="AX29" s="1" t="str">
        <f t="shared" si="15"/>
        <v/>
      </c>
      <c r="AY29" s="4"/>
      <c r="AZ29" s="4"/>
      <c r="BA29" s="1" t="str">
        <f t="shared" si="16"/>
        <v/>
      </c>
      <c r="BB29" s="4"/>
      <c r="BC29" s="4"/>
      <c r="BD29" s="1" t="str">
        <f t="shared" si="17"/>
        <v/>
      </c>
      <c r="BE29" s="4"/>
      <c r="BF29" s="4"/>
      <c r="BG29" s="1" t="str">
        <f t="shared" si="18"/>
        <v/>
      </c>
      <c r="BH29" s="4"/>
      <c r="BI29" s="4"/>
      <c r="BJ29" s="1" t="str">
        <f t="shared" si="19"/>
        <v/>
      </c>
      <c r="BK29" s="4"/>
      <c r="BL29" s="4"/>
      <c r="BM29" s="1" t="str">
        <f t="shared" si="20"/>
        <v/>
      </c>
      <c r="BN29" s="4"/>
      <c r="BO29" s="4"/>
      <c r="BP29" s="1" t="str">
        <f t="shared" si="21"/>
        <v/>
      </c>
      <c r="BQ29" s="4"/>
      <c r="BR29" s="4"/>
      <c r="BS29" s="1" t="str">
        <f t="shared" si="22"/>
        <v/>
      </c>
      <c r="BT29" s="4"/>
      <c r="BU29" s="4"/>
      <c r="BV29" s="1" t="str">
        <f t="shared" si="23"/>
        <v/>
      </c>
      <c r="BW29" s="4"/>
      <c r="BX29" s="4"/>
      <c r="BY29" s="1" t="str">
        <f t="shared" si="24"/>
        <v/>
      </c>
      <c r="BZ29" s="4"/>
      <c r="CA29" s="4"/>
      <c r="CB29" s="1" t="str">
        <f t="shared" si="25"/>
        <v/>
      </c>
      <c r="CC29" s="4"/>
      <c r="CD29" s="4"/>
      <c r="CE29" s="1" t="str">
        <f t="shared" si="26"/>
        <v/>
      </c>
      <c r="CF29" s="4"/>
      <c r="CG29" s="4"/>
      <c r="CH29" s="1" t="str">
        <f t="shared" si="27"/>
        <v/>
      </c>
      <c r="CI29" s="4"/>
      <c r="CJ29" s="4"/>
      <c r="CK29" s="1" t="str">
        <f t="shared" si="28"/>
        <v/>
      </c>
      <c r="CL29" s="4"/>
      <c r="CM29" s="4"/>
      <c r="CN29" s="1" t="str">
        <f t="shared" si="29"/>
        <v/>
      </c>
      <c r="CO29" s="4"/>
      <c r="CP29" s="4"/>
      <c r="CQ29" s="1" t="str">
        <f t="shared" si="30"/>
        <v/>
      </c>
      <c r="CR29" s="4"/>
      <c r="CS29" s="4"/>
      <c r="CT29" s="1" t="str">
        <f t="shared" si="31"/>
        <v/>
      </c>
      <c r="CU29" s="4"/>
      <c r="CV29" s="4"/>
      <c r="CW29" s="1" t="str">
        <f t="shared" si="32"/>
        <v/>
      </c>
      <c r="CX29" s="4"/>
      <c r="CY29" s="4"/>
      <c r="CZ29" s="1" t="str">
        <f t="shared" si="33"/>
        <v/>
      </c>
      <c r="DA29" s="136" t="e">
        <f t="shared" si="35"/>
        <v>#DIV/0!</v>
      </c>
      <c r="DB29" s="136"/>
      <c r="DC29" s="136"/>
    </row>
    <row r="30" spans="1:107" s="7" customFormat="1" ht="24.95" customHeight="1" x14ac:dyDescent="0.25">
      <c r="A30" s="24" t="s">
        <v>115</v>
      </c>
      <c r="B30" s="25" t="s">
        <v>66</v>
      </c>
      <c r="C30" s="4"/>
      <c r="D30" s="4"/>
      <c r="E30" s="1" t="str">
        <f t="shared" si="0"/>
        <v/>
      </c>
      <c r="F30" s="4"/>
      <c r="G30" s="4"/>
      <c r="H30" s="1" t="str">
        <f t="shared" si="1"/>
        <v/>
      </c>
      <c r="I30" s="4"/>
      <c r="J30" s="4"/>
      <c r="K30" s="1" t="str">
        <f t="shared" si="2"/>
        <v/>
      </c>
      <c r="L30" s="4"/>
      <c r="M30" s="4"/>
      <c r="N30" s="1" t="str">
        <f t="shared" si="3"/>
        <v/>
      </c>
      <c r="O30" s="4"/>
      <c r="P30" s="4"/>
      <c r="Q30" s="1" t="str">
        <f t="shared" si="4"/>
        <v/>
      </c>
      <c r="R30" s="4"/>
      <c r="S30" s="4"/>
      <c r="T30" s="1" t="str">
        <f t="shared" si="5"/>
        <v/>
      </c>
      <c r="U30" s="4"/>
      <c r="V30" s="4"/>
      <c r="W30" s="1" t="str">
        <f t="shared" si="6"/>
        <v/>
      </c>
      <c r="X30" s="4"/>
      <c r="Y30" s="4"/>
      <c r="Z30" s="1" t="str">
        <f t="shared" si="7"/>
        <v/>
      </c>
      <c r="AA30" s="4"/>
      <c r="AB30" s="4"/>
      <c r="AC30" s="1" t="str">
        <f t="shared" si="8"/>
        <v/>
      </c>
      <c r="AD30" s="4"/>
      <c r="AE30" s="4"/>
      <c r="AF30" s="1" t="str">
        <f t="shared" si="9"/>
        <v/>
      </c>
      <c r="AG30" s="4"/>
      <c r="AH30" s="4"/>
      <c r="AI30" s="1" t="str">
        <f t="shared" si="10"/>
        <v/>
      </c>
      <c r="AJ30" s="4"/>
      <c r="AK30" s="4"/>
      <c r="AL30" s="1" t="str">
        <f t="shared" si="11"/>
        <v/>
      </c>
      <c r="AM30" s="4"/>
      <c r="AN30" s="4"/>
      <c r="AO30" s="1" t="str">
        <f t="shared" si="12"/>
        <v/>
      </c>
      <c r="AP30" s="4"/>
      <c r="AQ30" s="4"/>
      <c r="AR30" s="1" t="str">
        <f t="shared" si="13"/>
        <v/>
      </c>
      <c r="AS30" s="4"/>
      <c r="AT30" s="4"/>
      <c r="AU30" s="1" t="str">
        <f t="shared" si="14"/>
        <v/>
      </c>
      <c r="AV30" s="4"/>
      <c r="AW30" s="4"/>
      <c r="AX30" s="1" t="str">
        <f t="shared" si="15"/>
        <v/>
      </c>
      <c r="AY30" s="4"/>
      <c r="AZ30" s="4"/>
      <c r="BA30" s="1" t="str">
        <f t="shared" si="16"/>
        <v/>
      </c>
      <c r="BB30" s="4"/>
      <c r="BC30" s="4"/>
      <c r="BD30" s="1" t="str">
        <f t="shared" si="17"/>
        <v/>
      </c>
      <c r="BE30" s="4"/>
      <c r="BF30" s="4"/>
      <c r="BG30" s="1" t="str">
        <f t="shared" si="18"/>
        <v/>
      </c>
      <c r="BH30" s="4"/>
      <c r="BI30" s="4"/>
      <c r="BJ30" s="1" t="str">
        <f t="shared" si="19"/>
        <v/>
      </c>
      <c r="BK30" s="4"/>
      <c r="BL30" s="4"/>
      <c r="BM30" s="1" t="str">
        <f t="shared" si="20"/>
        <v/>
      </c>
      <c r="BN30" s="4"/>
      <c r="BO30" s="4"/>
      <c r="BP30" s="1" t="str">
        <f t="shared" si="21"/>
        <v/>
      </c>
      <c r="BQ30" s="4"/>
      <c r="BR30" s="4"/>
      <c r="BS30" s="1" t="str">
        <f t="shared" si="22"/>
        <v/>
      </c>
      <c r="BT30" s="4"/>
      <c r="BU30" s="4"/>
      <c r="BV30" s="1" t="str">
        <f t="shared" si="23"/>
        <v/>
      </c>
      <c r="BW30" s="4"/>
      <c r="BX30" s="4"/>
      <c r="BY30" s="1" t="str">
        <f t="shared" si="24"/>
        <v/>
      </c>
      <c r="BZ30" s="4"/>
      <c r="CA30" s="4"/>
      <c r="CB30" s="1" t="str">
        <f t="shared" si="25"/>
        <v/>
      </c>
      <c r="CC30" s="4"/>
      <c r="CD30" s="4"/>
      <c r="CE30" s="1" t="str">
        <f t="shared" si="26"/>
        <v/>
      </c>
      <c r="CF30" s="4"/>
      <c r="CG30" s="4"/>
      <c r="CH30" s="1" t="str">
        <f t="shared" si="27"/>
        <v/>
      </c>
      <c r="CI30" s="4"/>
      <c r="CJ30" s="4"/>
      <c r="CK30" s="1" t="str">
        <f t="shared" si="28"/>
        <v/>
      </c>
      <c r="CL30" s="4"/>
      <c r="CM30" s="4"/>
      <c r="CN30" s="1" t="str">
        <f t="shared" si="29"/>
        <v/>
      </c>
      <c r="CO30" s="4"/>
      <c r="CP30" s="4"/>
      <c r="CQ30" s="1" t="str">
        <f t="shared" si="30"/>
        <v/>
      </c>
      <c r="CR30" s="4"/>
      <c r="CS30" s="4"/>
      <c r="CT30" s="1" t="str">
        <f t="shared" si="31"/>
        <v/>
      </c>
      <c r="CU30" s="4"/>
      <c r="CV30" s="4"/>
      <c r="CW30" s="1" t="str">
        <f t="shared" si="32"/>
        <v/>
      </c>
      <c r="CX30" s="4"/>
      <c r="CY30" s="4"/>
      <c r="CZ30" s="1" t="str">
        <f t="shared" si="33"/>
        <v/>
      </c>
      <c r="DA30" s="136" t="e">
        <f t="shared" si="35"/>
        <v>#DIV/0!</v>
      </c>
      <c r="DB30" s="136"/>
      <c r="DC30" s="136"/>
    </row>
    <row r="31" spans="1:107" s="7" customFormat="1" ht="24.95" customHeight="1" x14ac:dyDescent="0.25">
      <c r="A31" s="24" t="s">
        <v>116</v>
      </c>
      <c r="B31" s="25" t="s">
        <v>117</v>
      </c>
      <c r="C31" s="4"/>
      <c r="D31" s="4"/>
      <c r="E31" s="1" t="str">
        <f t="shared" si="0"/>
        <v/>
      </c>
      <c r="F31" s="4"/>
      <c r="G31" s="4"/>
      <c r="H31" s="1" t="str">
        <f t="shared" si="1"/>
        <v/>
      </c>
      <c r="I31" s="4"/>
      <c r="J31" s="4"/>
      <c r="K31" s="1" t="str">
        <f t="shared" si="2"/>
        <v/>
      </c>
      <c r="L31" s="4"/>
      <c r="M31" s="4"/>
      <c r="N31" s="1" t="str">
        <f t="shared" si="3"/>
        <v/>
      </c>
      <c r="O31" s="4"/>
      <c r="P31" s="4"/>
      <c r="Q31" s="1" t="str">
        <f t="shared" si="4"/>
        <v/>
      </c>
      <c r="R31" s="4"/>
      <c r="S31" s="4"/>
      <c r="T31" s="1" t="str">
        <f t="shared" si="5"/>
        <v/>
      </c>
      <c r="U31" s="4"/>
      <c r="V31" s="4"/>
      <c r="W31" s="1" t="str">
        <f t="shared" si="6"/>
        <v/>
      </c>
      <c r="X31" s="4"/>
      <c r="Y31" s="4"/>
      <c r="Z31" s="1" t="str">
        <f t="shared" si="7"/>
        <v/>
      </c>
      <c r="AA31" s="4"/>
      <c r="AB31" s="4"/>
      <c r="AC31" s="1" t="str">
        <f t="shared" si="8"/>
        <v/>
      </c>
      <c r="AD31" s="4"/>
      <c r="AE31" s="4"/>
      <c r="AF31" s="1" t="str">
        <f t="shared" si="9"/>
        <v/>
      </c>
      <c r="AG31" s="4"/>
      <c r="AH31" s="4"/>
      <c r="AI31" s="1" t="str">
        <f t="shared" si="10"/>
        <v/>
      </c>
      <c r="AJ31" s="4"/>
      <c r="AK31" s="4"/>
      <c r="AL31" s="1" t="str">
        <f t="shared" si="11"/>
        <v/>
      </c>
      <c r="AM31" s="4"/>
      <c r="AN31" s="4"/>
      <c r="AO31" s="1" t="str">
        <f t="shared" si="12"/>
        <v/>
      </c>
      <c r="AP31" s="4"/>
      <c r="AQ31" s="4"/>
      <c r="AR31" s="1" t="str">
        <f t="shared" si="13"/>
        <v/>
      </c>
      <c r="AS31" s="4"/>
      <c r="AT31" s="4"/>
      <c r="AU31" s="1" t="str">
        <f t="shared" si="14"/>
        <v/>
      </c>
      <c r="AV31" s="4"/>
      <c r="AW31" s="4"/>
      <c r="AX31" s="1" t="str">
        <f t="shared" si="15"/>
        <v/>
      </c>
      <c r="AY31" s="4"/>
      <c r="AZ31" s="4"/>
      <c r="BA31" s="1" t="str">
        <f t="shared" si="16"/>
        <v/>
      </c>
      <c r="BB31" s="4"/>
      <c r="BC31" s="4"/>
      <c r="BD31" s="1" t="str">
        <f t="shared" si="17"/>
        <v/>
      </c>
      <c r="BE31" s="4"/>
      <c r="BF31" s="4"/>
      <c r="BG31" s="1" t="str">
        <f t="shared" si="18"/>
        <v/>
      </c>
      <c r="BH31" s="4"/>
      <c r="BI31" s="4"/>
      <c r="BJ31" s="1" t="str">
        <f t="shared" si="19"/>
        <v/>
      </c>
      <c r="BK31" s="4"/>
      <c r="BL31" s="4"/>
      <c r="BM31" s="1" t="str">
        <f t="shared" si="20"/>
        <v/>
      </c>
      <c r="BN31" s="4"/>
      <c r="BO31" s="4"/>
      <c r="BP31" s="1" t="str">
        <f t="shared" si="21"/>
        <v/>
      </c>
      <c r="BQ31" s="4"/>
      <c r="BR31" s="4"/>
      <c r="BS31" s="1" t="str">
        <f t="shared" si="22"/>
        <v/>
      </c>
      <c r="BT31" s="4"/>
      <c r="BU31" s="4"/>
      <c r="BV31" s="1" t="str">
        <f t="shared" si="23"/>
        <v/>
      </c>
      <c r="BW31" s="4"/>
      <c r="BX31" s="4"/>
      <c r="BY31" s="1" t="str">
        <f t="shared" si="24"/>
        <v/>
      </c>
      <c r="BZ31" s="4"/>
      <c r="CA31" s="4"/>
      <c r="CB31" s="1" t="str">
        <f t="shared" si="25"/>
        <v/>
      </c>
      <c r="CC31" s="4"/>
      <c r="CD31" s="4"/>
      <c r="CE31" s="1" t="str">
        <f t="shared" si="26"/>
        <v/>
      </c>
      <c r="CF31" s="4"/>
      <c r="CG31" s="4"/>
      <c r="CH31" s="1" t="str">
        <f t="shared" si="27"/>
        <v/>
      </c>
      <c r="CI31" s="4"/>
      <c r="CJ31" s="4"/>
      <c r="CK31" s="1" t="str">
        <f t="shared" si="28"/>
        <v/>
      </c>
      <c r="CL31" s="4"/>
      <c r="CM31" s="4"/>
      <c r="CN31" s="1" t="str">
        <f t="shared" si="29"/>
        <v/>
      </c>
      <c r="CO31" s="4"/>
      <c r="CP31" s="4"/>
      <c r="CQ31" s="1" t="str">
        <f t="shared" si="30"/>
        <v/>
      </c>
      <c r="CR31" s="4"/>
      <c r="CS31" s="4"/>
      <c r="CT31" s="1" t="str">
        <f t="shared" si="31"/>
        <v/>
      </c>
      <c r="CU31" s="4"/>
      <c r="CV31" s="4"/>
      <c r="CW31" s="1" t="str">
        <f t="shared" si="32"/>
        <v/>
      </c>
      <c r="CX31" s="4"/>
      <c r="CY31" s="4"/>
      <c r="CZ31" s="1" t="str">
        <f t="shared" si="33"/>
        <v/>
      </c>
      <c r="DA31" s="136" t="e">
        <f t="shared" si="35"/>
        <v>#DIV/0!</v>
      </c>
      <c r="DB31" s="136"/>
      <c r="DC31" s="136"/>
    </row>
    <row r="32" spans="1:107" s="7" customFormat="1" ht="24.95" customHeight="1" x14ac:dyDescent="0.25">
      <c r="A32" s="24" t="s">
        <v>118</v>
      </c>
      <c r="B32" s="25" t="s">
        <v>67</v>
      </c>
      <c r="C32" s="4"/>
      <c r="D32" s="4"/>
      <c r="E32" s="1" t="str">
        <f t="shared" si="0"/>
        <v/>
      </c>
      <c r="F32" s="4"/>
      <c r="G32" s="4"/>
      <c r="H32" s="1" t="str">
        <f t="shared" si="1"/>
        <v/>
      </c>
      <c r="I32" s="4"/>
      <c r="J32" s="4"/>
      <c r="K32" s="1" t="str">
        <f t="shared" si="2"/>
        <v/>
      </c>
      <c r="L32" s="4"/>
      <c r="M32" s="4"/>
      <c r="N32" s="1" t="str">
        <f t="shared" si="3"/>
        <v/>
      </c>
      <c r="O32" s="4"/>
      <c r="P32" s="4"/>
      <c r="Q32" s="1" t="str">
        <f t="shared" si="4"/>
        <v/>
      </c>
      <c r="R32" s="4"/>
      <c r="S32" s="4"/>
      <c r="T32" s="1" t="str">
        <f t="shared" si="5"/>
        <v/>
      </c>
      <c r="U32" s="4"/>
      <c r="V32" s="4"/>
      <c r="W32" s="1" t="str">
        <f t="shared" si="6"/>
        <v/>
      </c>
      <c r="X32" s="4"/>
      <c r="Y32" s="4"/>
      <c r="Z32" s="1" t="str">
        <f t="shared" si="7"/>
        <v/>
      </c>
      <c r="AA32" s="4"/>
      <c r="AB32" s="4"/>
      <c r="AC32" s="1" t="str">
        <f t="shared" si="8"/>
        <v/>
      </c>
      <c r="AD32" s="4"/>
      <c r="AE32" s="4"/>
      <c r="AF32" s="1" t="str">
        <f t="shared" si="9"/>
        <v/>
      </c>
      <c r="AG32" s="4"/>
      <c r="AH32" s="4"/>
      <c r="AI32" s="1" t="str">
        <f t="shared" si="10"/>
        <v/>
      </c>
      <c r="AJ32" s="4"/>
      <c r="AK32" s="4"/>
      <c r="AL32" s="1" t="str">
        <f t="shared" si="11"/>
        <v/>
      </c>
      <c r="AM32" s="4"/>
      <c r="AN32" s="4"/>
      <c r="AO32" s="1" t="str">
        <f t="shared" si="12"/>
        <v/>
      </c>
      <c r="AP32" s="4"/>
      <c r="AQ32" s="4"/>
      <c r="AR32" s="1" t="str">
        <f t="shared" si="13"/>
        <v/>
      </c>
      <c r="AS32" s="4"/>
      <c r="AT32" s="4"/>
      <c r="AU32" s="1" t="str">
        <f t="shared" si="14"/>
        <v/>
      </c>
      <c r="AV32" s="4"/>
      <c r="AW32" s="4"/>
      <c r="AX32" s="1" t="str">
        <f t="shared" si="15"/>
        <v/>
      </c>
      <c r="AY32" s="4"/>
      <c r="AZ32" s="4"/>
      <c r="BA32" s="1" t="str">
        <f t="shared" si="16"/>
        <v/>
      </c>
      <c r="BB32" s="4"/>
      <c r="BC32" s="4"/>
      <c r="BD32" s="1" t="str">
        <f t="shared" si="17"/>
        <v/>
      </c>
      <c r="BE32" s="4"/>
      <c r="BF32" s="4"/>
      <c r="BG32" s="1" t="str">
        <f t="shared" si="18"/>
        <v/>
      </c>
      <c r="BH32" s="4"/>
      <c r="BI32" s="4"/>
      <c r="BJ32" s="1" t="str">
        <f t="shared" si="19"/>
        <v/>
      </c>
      <c r="BK32" s="4"/>
      <c r="BL32" s="4"/>
      <c r="BM32" s="1" t="str">
        <f t="shared" si="20"/>
        <v/>
      </c>
      <c r="BN32" s="4"/>
      <c r="BO32" s="4"/>
      <c r="BP32" s="1" t="str">
        <f t="shared" si="21"/>
        <v/>
      </c>
      <c r="BQ32" s="4"/>
      <c r="BR32" s="4"/>
      <c r="BS32" s="1" t="str">
        <f t="shared" si="22"/>
        <v/>
      </c>
      <c r="BT32" s="4"/>
      <c r="BU32" s="4"/>
      <c r="BV32" s="1" t="str">
        <f t="shared" si="23"/>
        <v/>
      </c>
      <c r="BW32" s="4"/>
      <c r="BX32" s="4"/>
      <c r="BY32" s="1" t="str">
        <f t="shared" si="24"/>
        <v/>
      </c>
      <c r="BZ32" s="4"/>
      <c r="CA32" s="4"/>
      <c r="CB32" s="1" t="str">
        <f t="shared" si="25"/>
        <v/>
      </c>
      <c r="CC32" s="4"/>
      <c r="CD32" s="4"/>
      <c r="CE32" s="1" t="str">
        <f t="shared" si="26"/>
        <v/>
      </c>
      <c r="CF32" s="4"/>
      <c r="CG32" s="4"/>
      <c r="CH32" s="1" t="str">
        <f t="shared" si="27"/>
        <v/>
      </c>
      <c r="CI32" s="4"/>
      <c r="CJ32" s="4"/>
      <c r="CK32" s="1" t="str">
        <f t="shared" si="28"/>
        <v/>
      </c>
      <c r="CL32" s="4"/>
      <c r="CM32" s="4"/>
      <c r="CN32" s="1" t="str">
        <f t="shared" si="29"/>
        <v/>
      </c>
      <c r="CO32" s="4"/>
      <c r="CP32" s="4"/>
      <c r="CQ32" s="1" t="str">
        <f t="shared" si="30"/>
        <v/>
      </c>
      <c r="CR32" s="4"/>
      <c r="CS32" s="4"/>
      <c r="CT32" s="1" t="str">
        <f t="shared" si="31"/>
        <v/>
      </c>
      <c r="CU32" s="4"/>
      <c r="CV32" s="4"/>
      <c r="CW32" s="1" t="str">
        <f t="shared" si="32"/>
        <v/>
      </c>
      <c r="CX32" s="4"/>
      <c r="CY32" s="4"/>
      <c r="CZ32" s="1" t="str">
        <f t="shared" si="33"/>
        <v/>
      </c>
      <c r="DA32" s="136" t="e">
        <f t="shared" si="35"/>
        <v>#DIV/0!</v>
      </c>
      <c r="DB32" s="136"/>
      <c r="DC32" s="136"/>
    </row>
    <row r="33" spans="1:107" s="7" customFormat="1" ht="24.95" customHeight="1" x14ac:dyDescent="0.25">
      <c r="A33" s="24" t="s">
        <v>119</v>
      </c>
      <c r="B33" s="25" t="s">
        <v>68</v>
      </c>
      <c r="C33" s="4"/>
      <c r="D33" s="4"/>
      <c r="E33" s="1" t="str">
        <f t="shared" si="0"/>
        <v/>
      </c>
      <c r="F33" s="4"/>
      <c r="G33" s="4"/>
      <c r="H33" s="1" t="str">
        <f t="shared" si="1"/>
        <v/>
      </c>
      <c r="I33" s="4"/>
      <c r="J33" s="4"/>
      <c r="K33" s="1" t="str">
        <f t="shared" si="2"/>
        <v/>
      </c>
      <c r="L33" s="4"/>
      <c r="M33" s="4"/>
      <c r="N33" s="1" t="str">
        <f t="shared" si="3"/>
        <v/>
      </c>
      <c r="O33" s="4"/>
      <c r="P33" s="4"/>
      <c r="Q33" s="1" t="str">
        <f t="shared" si="4"/>
        <v/>
      </c>
      <c r="R33" s="4"/>
      <c r="S33" s="4"/>
      <c r="T33" s="1" t="str">
        <f t="shared" si="5"/>
        <v/>
      </c>
      <c r="U33" s="4"/>
      <c r="V33" s="4"/>
      <c r="W33" s="1" t="str">
        <f t="shared" si="6"/>
        <v/>
      </c>
      <c r="X33" s="4"/>
      <c r="Y33" s="4"/>
      <c r="Z33" s="1" t="str">
        <f t="shared" si="7"/>
        <v/>
      </c>
      <c r="AA33" s="4"/>
      <c r="AB33" s="4"/>
      <c r="AC33" s="1" t="str">
        <f t="shared" si="8"/>
        <v/>
      </c>
      <c r="AD33" s="4"/>
      <c r="AE33" s="4"/>
      <c r="AF33" s="1" t="str">
        <f t="shared" si="9"/>
        <v/>
      </c>
      <c r="AG33" s="4"/>
      <c r="AH33" s="4"/>
      <c r="AI33" s="1" t="str">
        <f t="shared" si="10"/>
        <v/>
      </c>
      <c r="AJ33" s="4"/>
      <c r="AK33" s="4"/>
      <c r="AL33" s="1" t="str">
        <f t="shared" si="11"/>
        <v/>
      </c>
      <c r="AM33" s="4"/>
      <c r="AN33" s="4"/>
      <c r="AO33" s="1" t="str">
        <f t="shared" si="12"/>
        <v/>
      </c>
      <c r="AP33" s="4"/>
      <c r="AQ33" s="4"/>
      <c r="AR33" s="1" t="str">
        <f t="shared" si="13"/>
        <v/>
      </c>
      <c r="AS33" s="4"/>
      <c r="AT33" s="4"/>
      <c r="AU33" s="1" t="str">
        <f t="shared" si="14"/>
        <v/>
      </c>
      <c r="AV33" s="4"/>
      <c r="AW33" s="4"/>
      <c r="AX33" s="1" t="str">
        <f t="shared" si="15"/>
        <v/>
      </c>
      <c r="AY33" s="4"/>
      <c r="AZ33" s="4"/>
      <c r="BA33" s="1" t="str">
        <f t="shared" si="16"/>
        <v/>
      </c>
      <c r="BB33" s="4"/>
      <c r="BC33" s="4"/>
      <c r="BD33" s="1" t="str">
        <f t="shared" si="17"/>
        <v/>
      </c>
      <c r="BE33" s="4"/>
      <c r="BF33" s="4"/>
      <c r="BG33" s="1" t="str">
        <f t="shared" si="18"/>
        <v/>
      </c>
      <c r="BH33" s="4"/>
      <c r="BI33" s="4"/>
      <c r="BJ33" s="1" t="str">
        <f t="shared" si="19"/>
        <v/>
      </c>
      <c r="BK33" s="4"/>
      <c r="BL33" s="4"/>
      <c r="BM33" s="1" t="str">
        <f t="shared" si="20"/>
        <v/>
      </c>
      <c r="BN33" s="4"/>
      <c r="BO33" s="4"/>
      <c r="BP33" s="1" t="str">
        <f t="shared" si="21"/>
        <v/>
      </c>
      <c r="BQ33" s="4"/>
      <c r="BR33" s="4"/>
      <c r="BS33" s="1" t="str">
        <f t="shared" si="22"/>
        <v/>
      </c>
      <c r="BT33" s="4"/>
      <c r="BU33" s="4"/>
      <c r="BV33" s="1" t="str">
        <f t="shared" si="23"/>
        <v/>
      </c>
      <c r="BW33" s="4"/>
      <c r="BX33" s="4"/>
      <c r="BY33" s="1" t="str">
        <f t="shared" si="24"/>
        <v/>
      </c>
      <c r="BZ33" s="4"/>
      <c r="CA33" s="4"/>
      <c r="CB33" s="1" t="str">
        <f t="shared" si="25"/>
        <v/>
      </c>
      <c r="CC33" s="4"/>
      <c r="CD33" s="4"/>
      <c r="CE33" s="1" t="str">
        <f t="shared" si="26"/>
        <v/>
      </c>
      <c r="CF33" s="4"/>
      <c r="CG33" s="4"/>
      <c r="CH33" s="1" t="str">
        <f t="shared" si="27"/>
        <v/>
      </c>
      <c r="CI33" s="4"/>
      <c r="CJ33" s="4"/>
      <c r="CK33" s="1" t="str">
        <f t="shared" si="28"/>
        <v/>
      </c>
      <c r="CL33" s="4"/>
      <c r="CM33" s="4"/>
      <c r="CN33" s="1" t="str">
        <f t="shared" si="29"/>
        <v/>
      </c>
      <c r="CO33" s="4"/>
      <c r="CP33" s="4"/>
      <c r="CQ33" s="1" t="str">
        <f t="shared" si="30"/>
        <v/>
      </c>
      <c r="CR33" s="4"/>
      <c r="CS33" s="4"/>
      <c r="CT33" s="1" t="str">
        <f t="shared" si="31"/>
        <v/>
      </c>
      <c r="CU33" s="4"/>
      <c r="CV33" s="4"/>
      <c r="CW33" s="1" t="str">
        <f t="shared" si="32"/>
        <v/>
      </c>
      <c r="CX33" s="4"/>
      <c r="CY33" s="4"/>
      <c r="CZ33" s="1" t="str">
        <f t="shared" si="33"/>
        <v/>
      </c>
      <c r="DA33" s="136" t="e">
        <f t="shared" si="35"/>
        <v>#DIV/0!</v>
      </c>
      <c r="DB33" s="136"/>
      <c r="DC33" s="136"/>
    </row>
    <row r="34" spans="1:107" s="7" customFormat="1" ht="24.95" customHeight="1" x14ac:dyDescent="0.25">
      <c r="A34" s="24" t="s">
        <v>120</v>
      </c>
      <c r="B34" s="25" t="s">
        <v>67</v>
      </c>
      <c r="C34" s="4"/>
      <c r="D34" s="4"/>
      <c r="E34" s="1" t="str">
        <f t="shared" si="0"/>
        <v/>
      </c>
      <c r="F34" s="4"/>
      <c r="G34" s="4"/>
      <c r="H34" s="1" t="str">
        <f t="shared" si="1"/>
        <v/>
      </c>
      <c r="I34" s="4"/>
      <c r="J34" s="4"/>
      <c r="K34" s="1" t="str">
        <f t="shared" si="2"/>
        <v/>
      </c>
      <c r="L34" s="4"/>
      <c r="M34" s="4"/>
      <c r="N34" s="1" t="str">
        <f t="shared" si="3"/>
        <v/>
      </c>
      <c r="O34" s="4"/>
      <c r="P34" s="4"/>
      <c r="Q34" s="1" t="str">
        <f t="shared" si="4"/>
        <v/>
      </c>
      <c r="R34" s="4"/>
      <c r="S34" s="4"/>
      <c r="T34" s="1" t="str">
        <f t="shared" si="5"/>
        <v/>
      </c>
      <c r="U34" s="4"/>
      <c r="V34" s="4"/>
      <c r="W34" s="1" t="str">
        <f t="shared" si="6"/>
        <v/>
      </c>
      <c r="X34" s="4"/>
      <c r="Y34" s="4"/>
      <c r="Z34" s="1" t="str">
        <f t="shared" si="7"/>
        <v/>
      </c>
      <c r="AA34" s="4"/>
      <c r="AB34" s="4"/>
      <c r="AC34" s="1" t="str">
        <f t="shared" si="8"/>
        <v/>
      </c>
      <c r="AD34" s="4"/>
      <c r="AE34" s="4"/>
      <c r="AF34" s="1" t="str">
        <f t="shared" si="9"/>
        <v/>
      </c>
      <c r="AG34" s="4"/>
      <c r="AH34" s="4"/>
      <c r="AI34" s="1" t="str">
        <f t="shared" si="10"/>
        <v/>
      </c>
      <c r="AJ34" s="4"/>
      <c r="AK34" s="4"/>
      <c r="AL34" s="1" t="str">
        <f t="shared" si="11"/>
        <v/>
      </c>
      <c r="AM34" s="4"/>
      <c r="AN34" s="4"/>
      <c r="AO34" s="1" t="str">
        <f t="shared" si="12"/>
        <v/>
      </c>
      <c r="AP34" s="4"/>
      <c r="AQ34" s="4"/>
      <c r="AR34" s="1" t="str">
        <f t="shared" si="13"/>
        <v/>
      </c>
      <c r="AS34" s="4"/>
      <c r="AT34" s="4"/>
      <c r="AU34" s="1" t="str">
        <f t="shared" si="14"/>
        <v/>
      </c>
      <c r="AV34" s="4"/>
      <c r="AW34" s="4"/>
      <c r="AX34" s="1" t="str">
        <f t="shared" si="15"/>
        <v/>
      </c>
      <c r="AY34" s="4"/>
      <c r="AZ34" s="4"/>
      <c r="BA34" s="1" t="str">
        <f t="shared" si="16"/>
        <v/>
      </c>
      <c r="BB34" s="4"/>
      <c r="BC34" s="4"/>
      <c r="BD34" s="1" t="str">
        <f t="shared" si="17"/>
        <v/>
      </c>
      <c r="BE34" s="4"/>
      <c r="BF34" s="4"/>
      <c r="BG34" s="1" t="str">
        <f t="shared" si="18"/>
        <v/>
      </c>
      <c r="BH34" s="4"/>
      <c r="BI34" s="4"/>
      <c r="BJ34" s="1" t="str">
        <f t="shared" si="19"/>
        <v/>
      </c>
      <c r="BK34" s="4"/>
      <c r="BL34" s="4"/>
      <c r="BM34" s="1" t="str">
        <f t="shared" si="20"/>
        <v/>
      </c>
      <c r="BN34" s="4"/>
      <c r="BO34" s="4"/>
      <c r="BP34" s="1" t="str">
        <f t="shared" si="21"/>
        <v/>
      </c>
      <c r="BQ34" s="4"/>
      <c r="BR34" s="4"/>
      <c r="BS34" s="1" t="str">
        <f t="shared" si="22"/>
        <v/>
      </c>
      <c r="BT34" s="4"/>
      <c r="BU34" s="4"/>
      <c r="BV34" s="1" t="str">
        <f t="shared" si="23"/>
        <v/>
      </c>
      <c r="BW34" s="4"/>
      <c r="BX34" s="4"/>
      <c r="BY34" s="1" t="str">
        <f t="shared" si="24"/>
        <v/>
      </c>
      <c r="BZ34" s="4"/>
      <c r="CA34" s="4"/>
      <c r="CB34" s="1" t="str">
        <f t="shared" si="25"/>
        <v/>
      </c>
      <c r="CC34" s="4"/>
      <c r="CD34" s="4"/>
      <c r="CE34" s="1" t="str">
        <f t="shared" si="26"/>
        <v/>
      </c>
      <c r="CF34" s="4"/>
      <c r="CG34" s="4"/>
      <c r="CH34" s="1" t="str">
        <f t="shared" si="27"/>
        <v/>
      </c>
      <c r="CI34" s="4"/>
      <c r="CJ34" s="4"/>
      <c r="CK34" s="1" t="str">
        <f t="shared" si="28"/>
        <v/>
      </c>
      <c r="CL34" s="4"/>
      <c r="CM34" s="4"/>
      <c r="CN34" s="1" t="str">
        <f t="shared" si="29"/>
        <v/>
      </c>
      <c r="CO34" s="4"/>
      <c r="CP34" s="4"/>
      <c r="CQ34" s="1" t="str">
        <f t="shared" si="30"/>
        <v/>
      </c>
      <c r="CR34" s="4"/>
      <c r="CS34" s="4"/>
      <c r="CT34" s="1" t="str">
        <f t="shared" si="31"/>
        <v/>
      </c>
      <c r="CU34" s="4"/>
      <c r="CV34" s="4"/>
      <c r="CW34" s="1" t="str">
        <f t="shared" si="32"/>
        <v/>
      </c>
      <c r="CX34" s="4"/>
      <c r="CY34" s="4"/>
      <c r="CZ34" s="1" t="str">
        <f t="shared" si="33"/>
        <v/>
      </c>
      <c r="DA34" s="136" t="e">
        <f t="shared" si="35"/>
        <v>#DIV/0!</v>
      </c>
      <c r="DB34" s="136"/>
      <c r="DC34" s="136"/>
    </row>
    <row r="35" spans="1:107" s="7" customFormat="1" ht="24.95" customHeight="1" x14ac:dyDescent="0.25">
      <c r="A35" s="24" t="s">
        <v>121</v>
      </c>
      <c r="B35" s="25" t="s">
        <v>67</v>
      </c>
      <c r="C35" s="4"/>
      <c r="D35" s="4"/>
      <c r="E35" s="1" t="str">
        <f t="shared" si="0"/>
        <v/>
      </c>
      <c r="F35" s="4"/>
      <c r="G35" s="4"/>
      <c r="H35" s="1" t="str">
        <f t="shared" si="1"/>
        <v/>
      </c>
      <c r="I35" s="4"/>
      <c r="J35" s="4"/>
      <c r="K35" s="1" t="str">
        <f t="shared" si="2"/>
        <v/>
      </c>
      <c r="L35" s="4"/>
      <c r="M35" s="4"/>
      <c r="N35" s="1" t="str">
        <f t="shared" si="3"/>
        <v/>
      </c>
      <c r="O35" s="4"/>
      <c r="P35" s="4"/>
      <c r="Q35" s="1" t="str">
        <f t="shared" si="4"/>
        <v/>
      </c>
      <c r="R35" s="4"/>
      <c r="S35" s="4"/>
      <c r="T35" s="1" t="str">
        <f t="shared" si="5"/>
        <v/>
      </c>
      <c r="U35" s="4"/>
      <c r="V35" s="4"/>
      <c r="W35" s="1" t="str">
        <f t="shared" si="6"/>
        <v/>
      </c>
      <c r="X35" s="4"/>
      <c r="Y35" s="4"/>
      <c r="Z35" s="1" t="str">
        <f t="shared" si="7"/>
        <v/>
      </c>
      <c r="AA35" s="4"/>
      <c r="AB35" s="4"/>
      <c r="AC35" s="1" t="str">
        <f t="shared" si="8"/>
        <v/>
      </c>
      <c r="AD35" s="4"/>
      <c r="AE35" s="4"/>
      <c r="AF35" s="1" t="str">
        <f t="shared" si="9"/>
        <v/>
      </c>
      <c r="AG35" s="4"/>
      <c r="AH35" s="4"/>
      <c r="AI35" s="1" t="str">
        <f t="shared" si="10"/>
        <v/>
      </c>
      <c r="AJ35" s="4"/>
      <c r="AK35" s="4"/>
      <c r="AL35" s="1" t="str">
        <f t="shared" si="11"/>
        <v/>
      </c>
      <c r="AM35" s="4"/>
      <c r="AN35" s="4"/>
      <c r="AO35" s="1" t="str">
        <f t="shared" si="12"/>
        <v/>
      </c>
      <c r="AP35" s="4"/>
      <c r="AQ35" s="4"/>
      <c r="AR35" s="1" t="str">
        <f t="shared" si="13"/>
        <v/>
      </c>
      <c r="AS35" s="4"/>
      <c r="AT35" s="4"/>
      <c r="AU35" s="1" t="str">
        <f t="shared" si="14"/>
        <v/>
      </c>
      <c r="AV35" s="4"/>
      <c r="AW35" s="4"/>
      <c r="AX35" s="1" t="str">
        <f t="shared" si="15"/>
        <v/>
      </c>
      <c r="AY35" s="4"/>
      <c r="AZ35" s="4"/>
      <c r="BA35" s="1" t="str">
        <f t="shared" si="16"/>
        <v/>
      </c>
      <c r="BB35" s="4"/>
      <c r="BC35" s="4"/>
      <c r="BD35" s="1" t="str">
        <f t="shared" si="17"/>
        <v/>
      </c>
      <c r="BE35" s="4"/>
      <c r="BF35" s="4"/>
      <c r="BG35" s="1" t="str">
        <f t="shared" si="18"/>
        <v/>
      </c>
      <c r="BH35" s="4"/>
      <c r="BI35" s="4"/>
      <c r="BJ35" s="1" t="str">
        <f t="shared" si="19"/>
        <v/>
      </c>
      <c r="BK35" s="4"/>
      <c r="BL35" s="4"/>
      <c r="BM35" s="1" t="str">
        <f t="shared" si="20"/>
        <v/>
      </c>
      <c r="BN35" s="4"/>
      <c r="BO35" s="4"/>
      <c r="BP35" s="1" t="str">
        <f t="shared" si="21"/>
        <v/>
      </c>
      <c r="BQ35" s="4"/>
      <c r="BR35" s="4"/>
      <c r="BS35" s="1" t="str">
        <f t="shared" si="22"/>
        <v/>
      </c>
      <c r="BT35" s="4"/>
      <c r="BU35" s="4"/>
      <c r="BV35" s="1" t="str">
        <f t="shared" si="23"/>
        <v/>
      </c>
      <c r="BW35" s="4"/>
      <c r="BX35" s="4"/>
      <c r="BY35" s="1" t="str">
        <f t="shared" si="24"/>
        <v/>
      </c>
      <c r="BZ35" s="4"/>
      <c r="CA35" s="4"/>
      <c r="CB35" s="1" t="str">
        <f t="shared" si="25"/>
        <v/>
      </c>
      <c r="CC35" s="4"/>
      <c r="CD35" s="4"/>
      <c r="CE35" s="1" t="str">
        <f t="shared" si="26"/>
        <v/>
      </c>
      <c r="CF35" s="4"/>
      <c r="CG35" s="4"/>
      <c r="CH35" s="1" t="str">
        <f t="shared" si="27"/>
        <v/>
      </c>
      <c r="CI35" s="4"/>
      <c r="CJ35" s="4"/>
      <c r="CK35" s="1" t="str">
        <f t="shared" si="28"/>
        <v/>
      </c>
      <c r="CL35" s="4"/>
      <c r="CM35" s="4"/>
      <c r="CN35" s="1" t="str">
        <f t="shared" si="29"/>
        <v/>
      </c>
      <c r="CO35" s="4"/>
      <c r="CP35" s="4"/>
      <c r="CQ35" s="1" t="str">
        <f t="shared" si="30"/>
        <v/>
      </c>
      <c r="CR35" s="4"/>
      <c r="CS35" s="4"/>
      <c r="CT35" s="1" t="str">
        <f t="shared" si="31"/>
        <v/>
      </c>
      <c r="CU35" s="4"/>
      <c r="CV35" s="4"/>
      <c r="CW35" s="1" t="str">
        <f t="shared" si="32"/>
        <v/>
      </c>
      <c r="CX35" s="4"/>
      <c r="CY35" s="4"/>
      <c r="CZ35" s="1" t="str">
        <f t="shared" si="33"/>
        <v/>
      </c>
      <c r="DA35" s="136" t="e">
        <f t="shared" si="35"/>
        <v>#DIV/0!</v>
      </c>
      <c r="DB35" s="136"/>
      <c r="DC35" s="136"/>
    </row>
    <row r="36" spans="1:107" s="7" customFormat="1" ht="24.95" customHeight="1" x14ac:dyDescent="0.25">
      <c r="A36" s="24" t="s">
        <v>122</v>
      </c>
      <c r="B36" s="25" t="s">
        <v>67</v>
      </c>
      <c r="C36" s="4"/>
      <c r="D36" s="4"/>
      <c r="E36" s="1" t="str">
        <f t="shared" si="0"/>
        <v/>
      </c>
      <c r="F36" s="4"/>
      <c r="G36" s="4"/>
      <c r="H36" s="1" t="str">
        <f t="shared" si="1"/>
        <v/>
      </c>
      <c r="I36" s="4"/>
      <c r="J36" s="4"/>
      <c r="K36" s="1" t="str">
        <f t="shared" si="2"/>
        <v/>
      </c>
      <c r="L36" s="4"/>
      <c r="M36" s="4"/>
      <c r="N36" s="1" t="str">
        <f t="shared" si="3"/>
        <v/>
      </c>
      <c r="O36" s="4"/>
      <c r="P36" s="4"/>
      <c r="Q36" s="1" t="str">
        <f t="shared" si="4"/>
        <v/>
      </c>
      <c r="R36" s="4"/>
      <c r="S36" s="4"/>
      <c r="T36" s="1" t="str">
        <f t="shared" si="5"/>
        <v/>
      </c>
      <c r="U36" s="4"/>
      <c r="V36" s="4"/>
      <c r="W36" s="1" t="str">
        <f t="shared" si="6"/>
        <v/>
      </c>
      <c r="X36" s="4"/>
      <c r="Y36" s="4"/>
      <c r="Z36" s="1" t="str">
        <f t="shared" si="7"/>
        <v/>
      </c>
      <c r="AA36" s="4"/>
      <c r="AB36" s="4"/>
      <c r="AC36" s="1" t="str">
        <f t="shared" si="8"/>
        <v/>
      </c>
      <c r="AD36" s="4"/>
      <c r="AE36" s="4"/>
      <c r="AF36" s="1" t="str">
        <f t="shared" si="9"/>
        <v/>
      </c>
      <c r="AG36" s="4"/>
      <c r="AH36" s="4"/>
      <c r="AI36" s="1" t="str">
        <f t="shared" si="10"/>
        <v/>
      </c>
      <c r="AJ36" s="4"/>
      <c r="AK36" s="4"/>
      <c r="AL36" s="1" t="str">
        <f t="shared" si="11"/>
        <v/>
      </c>
      <c r="AM36" s="4"/>
      <c r="AN36" s="4"/>
      <c r="AO36" s="1" t="str">
        <f t="shared" si="12"/>
        <v/>
      </c>
      <c r="AP36" s="4"/>
      <c r="AQ36" s="4"/>
      <c r="AR36" s="1" t="str">
        <f t="shared" si="13"/>
        <v/>
      </c>
      <c r="AS36" s="4"/>
      <c r="AT36" s="4"/>
      <c r="AU36" s="1" t="str">
        <f t="shared" si="14"/>
        <v/>
      </c>
      <c r="AV36" s="4"/>
      <c r="AW36" s="4"/>
      <c r="AX36" s="1" t="str">
        <f t="shared" si="15"/>
        <v/>
      </c>
      <c r="AY36" s="4"/>
      <c r="AZ36" s="4"/>
      <c r="BA36" s="1" t="str">
        <f t="shared" si="16"/>
        <v/>
      </c>
      <c r="BB36" s="4"/>
      <c r="BC36" s="4"/>
      <c r="BD36" s="1" t="str">
        <f t="shared" si="17"/>
        <v/>
      </c>
      <c r="BE36" s="4"/>
      <c r="BF36" s="4"/>
      <c r="BG36" s="1" t="str">
        <f t="shared" si="18"/>
        <v/>
      </c>
      <c r="BH36" s="4"/>
      <c r="BI36" s="4"/>
      <c r="BJ36" s="1" t="str">
        <f t="shared" si="19"/>
        <v/>
      </c>
      <c r="BK36" s="4"/>
      <c r="BL36" s="4"/>
      <c r="BM36" s="1" t="str">
        <f t="shared" si="20"/>
        <v/>
      </c>
      <c r="BN36" s="4"/>
      <c r="BO36" s="4"/>
      <c r="BP36" s="1" t="str">
        <f t="shared" si="21"/>
        <v/>
      </c>
      <c r="BQ36" s="4"/>
      <c r="BR36" s="4"/>
      <c r="BS36" s="1" t="str">
        <f t="shared" si="22"/>
        <v/>
      </c>
      <c r="BT36" s="4"/>
      <c r="BU36" s="4"/>
      <c r="BV36" s="1" t="str">
        <f t="shared" si="23"/>
        <v/>
      </c>
      <c r="BW36" s="4"/>
      <c r="BX36" s="4"/>
      <c r="BY36" s="1" t="str">
        <f t="shared" si="24"/>
        <v/>
      </c>
      <c r="BZ36" s="4"/>
      <c r="CA36" s="4"/>
      <c r="CB36" s="1" t="str">
        <f t="shared" si="25"/>
        <v/>
      </c>
      <c r="CC36" s="4"/>
      <c r="CD36" s="4"/>
      <c r="CE36" s="1" t="str">
        <f t="shared" si="26"/>
        <v/>
      </c>
      <c r="CF36" s="4"/>
      <c r="CG36" s="4"/>
      <c r="CH36" s="1" t="str">
        <f t="shared" si="27"/>
        <v/>
      </c>
      <c r="CI36" s="4"/>
      <c r="CJ36" s="4"/>
      <c r="CK36" s="1" t="str">
        <f t="shared" si="28"/>
        <v/>
      </c>
      <c r="CL36" s="4"/>
      <c r="CM36" s="4"/>
      <c r="CN36" s="1" t="str">
        <f t="shared" si="29"/>
        <v/>
      </c>
      <c r="CO36" s="4"/>
      <c r="CP36" s="4"/>
      <c r="CQ36" s="1" t="str">
        <f t="shared" si="30"/>
        <v/>
      </c>
      <c r="CR36" s="4"/>
      <c r="CS36" s="4"/>
      <c r="CT36" s="1" t="str">
        <f t="shared" si="31"/>
        <v/>
      </c>
      <c r="CU36" s="4"/>
      <c r="CV36" s="4"/>
      <c r="CW36" s="1" t="str">
        <f t="shared" si="32"/>
        <v/>
      </c>
      <c r="CX36" s="4"/>
      <c r="CY36" s="4"/>
      <c r="CZ36" s="1" t="str">
        <f t="shared" si="33"/>
        <v/>
      </c>
      <c r="DA36" s="136" t="e">
        <f t="shared" si="35"/>
        <v>#DIV/0!</v>
      </c>
      <c r="DB36" s="136"/>
      <c r="DC36" s="136"/>
    </row>
    <row r="37" spans="1:107" s="7" customFormat="1" ht="24.95" customHeight="1" x14ac:dyDescent="0.25">
      <c r="A37" s="24" t="s">
        <v>123</v>
      </c>
      <c r="B37" s="25" t="s">
        <v>68</v>
      </c>
      <c r="C37" s="4"/>
      <c r="D37" s="4"/>
      <c r="E37" s="1" t="str">
        <f t="shared" si="0"/>
        <v/>
      </c>
      <c r="F37" s="4"/>
      <c r="G37" s="4"/>
      <c r="H37" s="1" t="str">
        <f t="shared" si="1"/>
        <v/>
      </c>
      <c r="I37" s="4"/>
      <c r="J37" s="4"/>
      <c r="K37" s="1" t="str">
        <f t="shared" si="2"/>
        <v/>
      </c>
      <c r="L37" s="4"/>
      <c r="M37" s="4"/>
      <c r="N37" s="1" t="str">
        <f t="shared" si="3"/>
        <v/>
      </c>
      <c r="O37" s="4"/>
      <c r="P37" s="4"/>
      <c r="Q37" s="1" t="str">
        <f t="shared" si="4"/>
        <v/>
      </c>
      <c r="R37" s="4"/>
      <c r="S37" s="4"/>
      <c r="T37" s="1" t="str">
        <f t="shared" si="5"/>
        <v/>
      </c>
      <c r="U37" s="4"/>
      <c r="V37" s="4"/>
      <c r="W37" s="1" t="str">
        <f t="shared" si="6"/>
        <v/>
      </c>
      <c r="X37" s="4"/>
      <c r="Y37" s="4"/>
      <c r="Z37" s="1" t="str">
        <f t="shared" si="7"/>
        <v/>
      </c>
      <c r="AA37" s="4"/>
      <c r="AB37" s="4"/>
      <c r="AC37" s="1" t="str">
        <f t="shared" si="8"/>
        <v/>
      </c>
      <c r="AD37" s="4"/>
      <c r="AE37" s="4"/>
      <c r="AF37" s="1" t="str">
        <f t="shared" si="9"/>
        <v/>
      </c>
      <c r="AG37" s="4"/>
      <c r="AH37" s="4"/>
      <c r="AI37" s="1" t="str">
        <f t="shared" si="10"/>
        <v/>
      </c>
      <c r="AJ37" s="4"/>
      <c r="AK37" s="4"/>
      <c r="AL37" s="1" t="str">
        <f t="shared" si="11"/>
        <v/>
      </c>
      <c r="AM37" s="4"/>
      <c r="AN37" s="4"/>
      <c r="AO37" s="1" t="str">
        <f t="shared" si="12"/>
        <v/>
      </c>
      <c r="AP37" s="4"/>
      <c r="AQ37" s="4"/>
      <c r="AR37" s="1" t="str">
        <f t="shared" si="13"/>
        <v/>
      </c>
      <c r="AS37" s="4"/>
      <c r="AT37" s="4"/>
      <c r="AU37" s="1" t="str">
        <f t="shared" si="14"/>
        <v/>
      </c>
      <c r="AV37" s="4"/>
      <c r="AW37" s="4"/>
      <c r="AX37" s="1" t="str">
        <f t="shared" si="15"/>
        <v/>
      </c>
      <c r="AY37" s="4"/>
      <c r="AZ37" s="4"/>
      <c r="BA37" s="1" t="str">
        <f t="shared" si="16"/>
        <v/>
      </c>
      <c r="BB37" s="4"/>
      <c r="BC37" s="4"/>
      <c r="BD37" s="1" t="str">
        <f t="shared" si="17"/>
        <v/>
      </c>
      <c r="BE37" s="4"/>
      <c r="BF37" s="4"/>
      <c r="BG37" s="1" t="str">
        <f t="shared" si="18"/>
        <v/>
      </c>
      <c r="BH37" s="4"/>
      <c r="BI37" s="4"/>
      <c r="BJ37" s="1" t="str">
        <f t="shared" si="19"/>
        <v/>
      </c>
      <c r="BK37" s="4"/>
      <c r="BL37" s="4"/>
      <c r="BM37" s="1" t="str">
        <f t="shared" si="20"/>
        <v/>
      </c>
      <c r="BN37" s="4"/>
      <c r="BO37" s="4"/>
      <c r="BP37" s="1" t="str">
        <f t="shared" si="21"/>
        <v/>
      </c>
      <c r="BQ37" s="4"/>
      <c r="BR37" s="4"/>
      <c r="BS37" s="1" t="str">
        <f t="shared" si="22"/>
        <v/>
      </c>
      <c r="BT37" s="4"/>
      <c r="BU37" s="4"/>
      <c r="BV37" s="1" t="str">
        <f t="shared" si="23"/>
        <v/>
      </c>
      <c r="BW37" s="4"/>
      <c r="BX37" s="4"/>
      <c r="BY37" s="1" t="str">
        <f t="shared" si="24"/>
        <v/>
      </c>
      <c r="BZ37" s="4"/>
      <c r="CA37" s="4"/>
      <c r="CB37" s="1" t="str">
        <f t="shared" si="25"/>
        <v/>
      </c>
      <c r="CC37" s="4"/>
      <c r="CD37" s="4"/>
      <c r="CE37" s="1" t="str">
        <f t="shared" si="26"/>
        <v/>
      </c>
      <c r="CF37" s="4"/>
      <c r="CG37" s="4"/>
      <c r="CH37" s="1" t="str">
        <f t="shared" si="27"/>
        <v/>
      </c>
      <c r="CI37" s="4"/>
      <c r="CJ37" s="4"/>
      <c r="CK37" s="1" t="str">
        <f t="shared" si="28"/>
        <v/>
      </c>
      <c r="CL37" s="4"/>
      <c r="CM37" s="4"/>
      <c r="CN37" s="1" t="str">
        <f t="shared" si="29"/>
        <v/>
      </c>
      <c r="CO37" s="4"/>
      <c r="CP37" s="4"/>
      <c r="CQ37" s="1" t="str">
        <f t="shared" si="30"/>
        <v/>
      </c>
      <c r="CR37" s="4"/>
      <c r="CS37" s="4"/>
      <c r="CT37" s="1" t="str">
        <f t="shared" si="31"/>
        <v/>
      </c>
      <c r="CU37" s="4"/>
      <c r="CV37" s="4"/>
      <c r="CW37" s="1" t="str">
        <f t="shared" si="32"/>
        <v/>
      </c>
      <c r="CX37" s="4"/>
      <c r="CY37" s="4"/>
      <c r="CZ37" s="1" t="str">
        <f t="shared" si="33"/>
        <v/>
      </c>
      <c r="DA37" s="136" t="e">
        <f t="shared" si="35"/>
        <v>#DIV/0!</v>
      </c>
      <c r="DB37" s="136"/>
      <c r="DC37" s="136"/>
    </row>
    <row r="38" spans="1:107" s="7" customFormat="1" ht="24.95" customHeight="1" x14ac:dyDescent="0.25">
      <c r="A38" s="24" t="s">
        <v>124</v>
      </c>
      <c r="B38" s="25" t="s">
        <v>67</v>
      </c>
      <c r="C38" s="4"/>
      <c r="D38" s="4"/>
      <c r="E38" s="1" t="str">
        <f t="shared" si="0"/>
        <v/>
      </c>
      <c r="F38" s="4"/>
      <c r="G38" s="4"/>
      <c r="H38" s="1" t="str">
        <f t="shared" si="1"/>
        <v/>
      </c>
      <c r="I38" s="4"/>
      <c r="J38" s="4"/>
      <c r="K38" s="1" t="str">
        <f t="shared" si="2"/>
        <v/>
      </c>
      <c r="L38" s="4"/>
      <c r="M38" s="4"/>
      <c r="N38" s="1" t="str">
        <f t="shared" si="3"/>
        <v/>
      </c>
      <c r="O38" s="4"/>
      <c r="P38" s="4"/>
      <c r="Q38" s="1" t="str">
        <f t="shared" si="4"/>
        <v/>
      </c>
      <c r="R38" s="4"/>
      <c r="S38" s="4"/>
      <c r="T38" s="1" t="str">
        <f t="shared" si="5"/>
        <v/>
      </c>
      <c r="U38" s="4"/>
      <c r="V38" s="4"/>
      <c r="W38" s="1" t="str">
        <f t="shared" si="6"/>
        <v/>
      </c>
      <c r="X38" s="4"/>
      <c r="Y38" s="4"/>
      <c r="Z38" s="1" t="str">
        <f t="shared" si="7"/>
        <v/>
      </c>
      <c r="AA38" s="4"/>
      <c r="AB38" s="4"/>
      <c r="AC38" s="1" t="str">
        <f t="shared" si="8"/>
        <v/>
      </c>
      <c r="AD38" s="4"/>
      <c r="AE38" s="4"/>
      <c r="AF38" s="1" t="str">
        <f t="shared" si="9"/>
        <v/>
      </c>
      <c r="AG38" s="4"/>
      <c r="AH38" s="4"/>
      <c r="AI38" s="1" t="str">
        <f t="shared" si="10"/>
        <v/>
      </c>
      <c r="AJ38" s="4"/>
      <c r="AK38" s="4"/>
      <c r="AL38" s="1" t="str">
        <f t="shared" si="11"/>
        <v/>
      </c>
      <c r="AM38" s="4"/>
      <c r="AN38" s="4"/>
      <c r="AO38" s="1" t="str">
        <f t="shared" si="12"/>
        <v/>
      </c>
      <c r="AP38" s="4"/>
      <c r="AQ38" s="4"/>
      <c r="AR38" s="1" t="str">
        <f t="shared" si="13"/>
        <v/>
      </c>
      <c r="AS38" s="4"/>
      <c r="AT38" s="4"/>
      <c r="AU38" s="1" t="str">
        <f t="shared" si="14"/>
        <v/>
      </c>
      <c r="AV38" s="4"/>
      <c r="AW38" s="4"/>
      <c r="AX38" s="1" t="str">
        <f t="shared" si="15"/>
        <v/>
      </c>
      <c r="AY38" s="4"/>
      <c r="AZ38" s="4"/>
      <c r="BA38" s="1" t="str">
        <f t="shared" si="16"/>
        <v/>
      </c>
      <c r="BB38" s="4"/>
      <c r="BC38" s="4"/>
      <c r="BD38" s="1" t="str">
        <f t="shared" si="17"/>
        <v/>
      </c>
      <c r="BE38" s="4"/>
      <c r="BF38" s="4"/>
      <c r="BG38" s="1" t="str">
        <f t="shared" si="18"/>
        <v/>
      </c>
      <c r="BH38" s="4"/>
      <c r="BI38" s="4"/>
      <c r="BJ38" s="1" t="str">
        <f t="shared" si="19"/>
        <v/>
      </c>
      <c r="BK38" s="4"/>
      <c r="BL38" s="4"/>
      <c r="BM38" s="1" t="str">
        <f t="shared" si="20"/>
        <v/>
      </c>
      <c r="BN38" s="4"/>
      <c r="BO38" s="4"/>
      <c r="BP38" s="1" t="str">
        <f t="shared" si="21"/>
        <v/>
      </c>
      <c r="BQ38" s="4"/>
      <c r="BR38" s="4"/>
      <c r="BS38" s="1" t="str">
        <f t="shared" si="22"/>
        <v/>
      </c>
      <c r="BT38" s="4"/>
      <c r="BU38" s="4"/>
      <c r="BV38" s="1" t="str">
        <f t="shared" si="23"/>
        <v/>
      </c>
      <c r="BW38" s="4"/>
      <c r="BX38" s="4"/>
      <c r="BY38" s="1" t="str">
        <f t="shared" si="24"/>
        <v/>
      </c>
      <c r="BZ38" s="4"/>
      <c r="CA38" s="4"/>
      <c r="CB38" s="1" t="str">
        <f t="shared" si="25"/>
        <v/>
      </c>
      <c r="CC38" s="4"/>
      <c r="CD38" s="4"/>
      <c r="CE38" s="1" t="str">
        <f t="shared" si="26"/>
        <v/>
      </c>
      <c r="CF38" s="4"/>
      <c r="CG38" s="4"/>
      <c r="CH38" s="1" t="str">
        <f t="shared" si="27"/>
        <v/>
      </c>
      <c r="CI38" s="4"/>
      <c r="CJ38" s="4"/>
      <c r="CK38" s="1" t="str">
        <f t="shared" si="28"/>
        <v/>
      </c>
      <c r="CL38" s="4"/>
      <c r="CM38" s="4"/>
      <c r="CN38" s="1" t="str">
        <f t="shared" si="29"/>
        <v/>
      </c>
      <c r="CO38" s="4"/>
      <c r="CP38" s="4"/>
      <c r="CQ38" s="1" t="str">
        <f t="shared" si="30"/>
        <v/>
      </c>
      <c r="CR38" s="4"/>
      <c r="CS38" s="4"/>
      <c r="CT38" s="1" t="str">
        <f t="shared" si="31"/>
        <v/>
      </c>
      <c r="CU38" s="4"/>
      <c r="CV38" s="4"/>
      <c r="CW38" s="1" t="str">
        <f t="shared" si="32"/>
        <v/>
      </c>
      <c r="CX38" s="4"/>
      <c r="CY38" s="4"/>
      <c r="CZ38" s="1" t="str">
        <f t="shared" si="33"/>
        <v/>
      </c>
      <c r="DA38" s="136" t="e">
        <f t="shared" si="35"/>
        <v>#DIV/0!</v>
      </c>
      <c r="DB38" s="136"/>
      <c r="DC38" s="136"/>
    </row>
    <row r="39" spans="1:107" s="7" customFormat="1" ht="24.95" customHeight="1" x14ac:dyDescent="0.25">
      <c r="A39" s="24" t="s">
        <v>125</v>
      </c>
      <c r="B39" s="25" t="s">
        <v>67</v>
      </c>
      <c r="C39" s="4"/>
      <c r="D39" s="4"/>
      <c r="E39" s="1"/>
      <c r="F39" s="4"/>
      <c r="G39" s="4"/>
      <c r="H39" s="1"/>
      <c r="I39" s="4"/>
      <c r="J39" s="4"/>
      <c r="K39" s="1"/>
      <c r="L39" s="4"/>
      <c r="M39" s="4"/>
      <c r="N39" s="1"/>
      <c r="O39" s="4"/>
      <c r="P39" s="4"/>
      <c r="Q39" s="1"/>
      <c r="R39" s="4"/>
      <c r="S39" s="4"/>
      <c r="T39" s="1"/>
      <c r="U39" s="4"/>
      <c r="V39" s="4"/>
      <c r="W39" s="1"/>
      <c r="X39" s="4"/>
      <c r="Y39" s="4"/>
      <c r="Z39" s="1"/>
      <c r="AA39" s="4"/>
      <c r="AB39" s="4"/>
      <c r="AC39" s="1"/>
      <c r="AD39" s="4"/>
      <c r="AE39" s="4"/>
      <c r="AF39" s="1"/>
      <c r="AG39" s="4"/>
      <c r="AH39" s="4"/>
      <c r="AI39" s="1"/>
      <c r="AJ39" s="4"/>
      <c r="AK39" s="4"/>
      <c r="AL39" s="1"/>
      <c r="AM39" s="4"/>
      <c r="AN39" s="4"/>
      <c r="AO39" s="1"/>
      <c r="AP39" s="4"/>
      <c r="AQ39" s="4"/>
      <c r="AR39" s="1"/>
      <c r="AS39" s="4"/>
      <c r="AT39" s="4"/>
      <c r="AU39" s="1"/>
      <c r="AV39" s="4"/>
      <c r="AW39" s="4"/>
      <c r="AX39" s="1"/>
      <c r="AY39" s="4"/>
      <c r="AZ39" s="4"/>
      <c r="BA39" s="1"/>
      <c r="BB39" s="4"/>
      <c r="BC39" s="4"/>
      <c r="BD39" s="1"/>
      <c r="BE39" s="4"/>
      <c r="BF39" s="4"/>
      <c r="BG39" s="1"/>
      <c r="BH39" s="4"/>
      <c r="BI39" s="4"/>
      <c r="BJ39" s="1"/>
      <c r="BK39" s="4"/>
      <c r="BL39" s="4"/>
      <c r="BM39" s="1"/>
      <c r="BN39" s="4"/>
      <c r="BO39" s="4"/>
      <c r="BP39" s="1"/>
      <c r="BQ39" s="4"/>
      <c r="BR39" s="4"/>
      <c r="BS39" s="1"/>
      <c r="BT39" s="4"/>
      <c r="BU39" s="4"/>
      <c r="BV39" s="1"/>
      <c r="BW39" s="4"/>
      <c r="BX39" s="4"/>
      <c r="BY39" s="1"/>
      <c r="BZ39" s="4"/>
      <c r="CA39" s="4"/>
      <c r="CB39" s="1"/>
      <c r="CC39" s="4"/>
      <c r="CD39" s="4"/>
      <c r="CE39" s="1"/>
      <c r="CF39" s="4"/>
      <c r="CG39" s="4"/>
      <c r="CH39" s="1"/>
      <c r="CI39" s="4"/>
      <c r="CJ39" s="4"/>
      <c r="CK39" s="1"/>
      <c r="CL39" s="4"/>
      <c r="CM39" s="4"/>
      <c r="CN39" s="1"/>
      <c r="CO39" s="4"/>
      <c r="CP39" s="4"/>
      <c r="CQ39" s="1"/>
      <c r="CR39" s="4"/>
      <c r="CS39" s="4"/>
      <c r="CT39" s="1"/>
      <c r="CU39" s="4"/>
      <c r="CV39" s="4"/>
      <c r="CW39" s="1"/>
      <c r="CX39" s="4"/>
      <c r="CY39" s="4"/>
      <c r="CZ39" s="1"/>
      <c r="DA39" s="22"/>
      <c r="DB39" s="22"/>
      <c r="DC39" s="22"/>
    </row>
    <row r="40" spans="1:107" s="7" customFormat="1" ht="24.95" customHeight="1" x14ac:dyDescent="0.25">
      <c r="A40" s="10"/>
      <c r="B40" s="10" t="s">
        <v>47</v>
      </c>
      <c r="C40" s="11"/>
      <c r="D40" s="11"/>
      <c r="E40" s="12" t="str">
        <f>IF(C40&gt;0,(C40+D40)/2*100, "")</f>
        <v/>
      </c>
      <c r="F40" s="11"/>
      <c r="G40" s="11"/>
      <c r="H40" s="12" t="str">
        <f>IF(F40&gt;0,(F40+G40)/2*100, "")</f>
        <v/>
      </c>
      <c r="I40" s="11"/>
      <c r="J40" s="11"/>
      <c r="K40" s="12" t="str">
        <f>IF(I40&gt;0,(I40+J40)/2*100, "")</f>
        <v/>
      </c>
      <c r="L40" s="11"/>
      <c r="M40" s="11"/>
      <c r="N40" s="12" t="str">
        <f>IF(L40&gt;0,(L40+M40)/2*100, "")</f>
        <v/>
      </c>
      <c r="O40" s="11"/>
      <c r="P40" s="11"/>
      <c r="Q40" s="12" t="str">
        <f>IF(O40&gt;0,(O40+P40)/2*100, "")</f>
        <v/>
      </c>
      <c r="R40" s="11"/>
      <c r="S40" s="11"/>
      <c r="T40" s="12" t="str">
        <f>IF(R40&gt;0,(R40+S40)/2*100, "")</f>
        <v/>
      </c>
      <c r="U40" s="11"/>
      <c r="V40" s="11"/>
      <c r="W40" s="12" t="str">
        <f>IF(U40&gt;0,(U40+V40)/2*100, "")</f>
        <v/>
      </c>
      <c r="X40" s="11"/>
      <c r="Y40" s="11"/>
      <c r="Z40" s="12" t="str">
        <f>IF(X40&gt;0,(X40+Y40)/2*100, "")</f>
        <v/>
      </c>
      <c r="AA40" s="11"/>
      <c r="AB40" s="11"/>
      <c r="AC40" s="12" t="str">
        <f>IF(AA40&gt;0,(AA40+AB40)/2*100, "")</f>
        <v/>
      </c>
      <c r="AD40" s="11"/>
      <c r="AE40" s="11"/>
      <c r="AF40" s="12" t="str">
        <f>IF(AD40&gt;0,(AD40+AE40)/2*100, "")</f>
        <v/>
      </c>
      <c r="AG40" s="11"/>
      <c r="AH40" s="11"/>
      <c r="AI40" s="12" t="str">
        <f>IF(AG40&gt;0,(AG40+AH40)/2*100, "")</f>
        <v/>
      </c>
      <c r="AJ40" s="11"/>
      <c r="AK40" s="11"/>
      <c r="AL40" s="12" t="str">
        <f>IF(AJ40&gt;0,(AJ40+AK40)/2*100, "")</f>
        <v/>
      </c>
      <c r="AM40" s="11"/>
      <c r="AN40" s="11"/>
      <c r="AO40" s="12" t="str">
        <f>IF(AM40&gt;0,(AM40+AN40)/2*100, "")</f>
        <v/>
      </c>
      <c r="AP40" s="11"/>
      <c r="AQ40" s="11"/>
      <c r="AR40" s="12" t="str">
        <f>IF(AP40&gt;0,(AP40+AQ40)/2*100, "")</f>
        <v/>
      </c>
      <c r="AS40" s="11"/>
      <c r="AT40" s="11"/>
      <c r="AU40" s="12" t="str">
        <f>IF(AS40&gt;0,(AS40+AT40)/2*100, "")</f>
        <v/>
      </c>
      <c r="AV40" s="11"/>
      <c r="AW40" s="11"/>
      <c r="AX40" s="12" t="str">
        <f>IF(AV40&gt;0,(AV40+AW40)/2*100, "")</f>
        <v/>
      </c>
      <c r="AY40" s="11"/>
      <c r="AZ40" s="11"/>
      <c r="BA40" s="12" t="str">
        <f>IF(AY40&gt;0,(AY40+AZ40)/2*100, "")</f>
        <v/>
      </c>
      <c r="BB40" s="11"/>
      <c r="BC40" s="11"/>
      <c r="BD40" s="12" t="str">
        <f>IF(BB40&gt;0,(BB40+BC40)/2*100, "")</f>
        <v/>
      </c>
      <c r="BE40" s="11"/>
      <c r="BF40" s="11"/>
      <c r="BG40" s="12" t="str">
        <f>IF(BE40&gt;0,(BE40+BF40)/2*100, "")</f>
        <v/>
      </c>
      <c r="BH40" s="11"/>
      <c r="BI40" s="11"/>
      <c r="BJ40" s="12" t="str">
        <f>IF(BH40&gt;0,(BH40+BI40)/2*100, "")</f>
        <v/>
      </c>
      <c r="BK40" s="11"/>
      <c r="BL40" s="11"/>
      <c r="BM40" s="12" t="str">
        <f>IF(BK40&gt;0,(BK40+BL40)/2*100, "")</f>
        <v/>
      </c>
      <c r="BN40" s="11"/>
      <c r="BO40" s="11"/>
      <c r="BP40" s="12" t="str">
        <f>IF(BN40&gt;0,(BN40+BO40)/2*100, "")</f>
        <v/>
      </c>
      <c r="BQ40" s="11"/>
      <c r="BR40" s="11"/>
      <c r="BS40" s="12" t="str">
        <f>IF(BQ40&gt;0,(BQ40+BR40)/2*100, "")</f>
        <v/>
      </c>
      <c r="BT40" s="11"/>
      <c r="BU40" s="11"/>
      <c r="BV40" s="12" t="str">
        <f>IF(BT40&gt;0,(BT40+BU40)/2*100, "")</f>
        <v/>
      </c>
      <c r="BW40" s="11"/>
      <c r="BX40" s="11"/>
      <c r="BY40" s="12" t="str">
        <f>IF(BW40&gt;0,(BW40+BX40)/2*100, "")</f>
        <v/>
      </c>
      <c r="BZ40" s="11"/>
      <c r="CA40" s="11"/>
      <c r="CB40" s="12" t="str">
        <f>IF(BZ40&gt;0,(BZ40+CA40)/2*100, "")</f>
        <v/>
      </c>
      <c r="CC40" s="11"/>
      <c r="CD40" s="11"/>
      <c r="CE40" s="12" t="str">
        <f>IF(CC40&gt;0,(CC40+CD40)/2*100, "")</f>
        <v/>
      </c>
      <c r="CF40" s="13"/>
      <c r="CG40" s="13"/>
      <c r="CH40" s="12" t="str">
        <f>IF(CF40&gt;0,(CF40+CG40)/2*100, "")</f>
        <v/>
      </c>
      <c r="CI40" s="11"/>
      <c r="CJ40" s="11"/>
      <c r="CK40" s="12" t="str">
        <f>IF(CI40&gt;0,(CI40+CJ40)/2*100, "")</f>
        <v/>
      </c>
      <c r="CL40" s="11"/>
      <c r="CM40" s="11"/>
      <c r="CN40" s="12" t="str">
        <f>IF(CL40&gt;0,(CL40+CM40)/2*100, "")</f>
        <v/>
      </c>
      <c r="CO40" s="11"/>
      <c r="CP40" s="11"/>
      <c r="CQ40" s="12" t="str">
        <f>IF(CO40&gt;0,(CO40+CP40)/2*100, "")</f>
        <v/>
      </c>
      <c r="CR40" s="11"/>
      <c r="CS40" s="11"/>
      <c r="CT40" s="12" t="str">
        <f>IF(CR40&gt;0,(CR40+CS40)/2*100, "")</f>
        <v/>
      </c>
      <c r="CU40" s="11"/>
      <c r="CV40" s="11"/>
      <c r="CW40" s="12" t="str">
        <f>IF(CU40&gt;0,(CU40+CV40)/2*100, "")</f>
        <v/>
      </c>
      <c r="CX40" s="11"/>
      <c r="CY40" s="11"/>
      <c r="CZ40" s="12" t="str">
        <f>IF(CX40&gt;0,(CX40+CY40)/2*100, "")</f>
        <v/>
      </c>
      <c r="DA40" s="137"/>
      <c r="DB40" s="137"/>
      <c r="DC40" s="137"/>
    </row>
    <row r="41" spans="1:107" s="2" customFormat="1" ht="24.95" customHeight="1" x14ac:dyDescent="0.25">
      <c r="A41" s="24" t="s">
        <v>126</v>
      </c>
      <c r="B41" s="25" t="s">
        <v>69</v>
      </c>
      <c r="C41" s="26"/>
      <c r="D41" s="26"/>
      <c r="E41" s="27" t="str">
        <f>IF(C41&gt;0,(C41+D41)/2*100, "")</f>
        <v/>
      </c>
      <c r="F41" s="26"/>
      <c r="G41" s="26"/>
      <c r="H41" s="27" t="str">
        <f>IF(F41&gt;0,(F41+G41)/2*100, "")</f>
        <v/>
      </c>
      <c r="I41" s="26"/>
      <c r="J41" s="26"/>
      <c r="K41" s="27" t="str">
        <f>IF(I41&gt;0,(I41+J41)/2*100, "")</f>
        <v/>
      </c>
      <c r="L41" s="26"/>
      <c r="M41" s="26"/>
      <c r="N41" s="27" t="str">
        <f>IF(L41&gt;0,(L41+M41)/2*100, "")</f>
        <v/>
      </c>
      <c r="O41" s="26"/>
      <c r="P41" s="26"/>
      <c r="Q41" s="27" t="str">
        <f>IF(O41&gt;0,(O41+P41)/2*100, "")</f>
        <v/>
      </c>
      <c r="R41" s="26"/>
      <c r="S41" s="26"/>
      <c r="T41" s="27" t="str">
        <f>IF(R41&gt;0,(R41+S41)/2*100, "")</f>
        <v/>
      </c>
      <c r="U41" s="26"/>
      <c r="V41" s="26"/>
      <c r="W41" s="27" t="str">
        <f>IF(U41&gt;0,(U41+V41)/2*100, "")</f>
        <v/>
      </c>
      <c r="X41" s="26"/>
      <c r="Y41" s="26"/>
      <c r="Z41" s="27" t="str">
        <f>IF(X41&gt;0,(X41+Y41)/2*100, "")</f>
        <v/>
      </c>
      <c r="AA41" s="26"/>
      <c r="AB41" s="26"/>
      <c r="AC41" s="27" t="str">
        <f>IF(AA41&gt;0,(AA41+AB41)/2*100, "")</f>
        <v/>
      </c>
      <c r="AD41" s="26"/>
      <c r="AE41" s="26"/>
      <c r="AF41" s="27" t="str">
        <f>IF(AD41&gt;0,(AD41+AE41)/2*100, "")</f>
        <v/>
      </c>
      <c r="AG41" s="26"/>
      <c r="AH41" s="26"/>
      <c r="AI41" s="27" t="str">
        <f>IF(AG41&gt;0,(AG41+AH41)/2*100, "")</f>
        <v/>
      </c>
      <c r="AJ41" s="26"/>
      <c r="AK41" s="26"/>
      <c r="AL41" s="27" t="str">
        <f>IF(AJ41&gt;0,(AJ41+AK41)/2*100, "")</f>
        <v/>
      </c>
      <c r="AM41" s="26"/>
      <c r="AN41" s="26"/>
      <c r="AO41" s="27" t="str">
        <f>IF(AM41&gt;0,(AM41+AN41)/2*100, "")</f>
        <v/>
      </c>
      <c r="AP41" s="26"/>
      <c r="AQ41" s="26"/>
      <c r="AR41" s="27" t="str">
        <f>IF(AP41&gt;0,(AP41+AQ41)/2*100, "")</f>
        <v/>
      </c>
      <c r="AS41" s="26"/>
      <c r="AT41" s="26"/>
      <c r="AU41" s="27" t="str">
        <f>IF(AS41&gt;0,(AS41+AT41)/2*100, "")</f>
        <v/>
      </c>
      <c r="AV41" s="26"/>
      <c r="AW41" s="26"/>
      <c r="AX41" s="27" t="str">
        <f>IF(AV41&gt;0,(AV41+AW41)/2*100, "")</f>
        <v/>
      </c>
      <c r="AY41" s="26"/>
      <c r="AZ41" s="26"/>
      <c r="BA41" s="27" t="str">
        <f>IF(AY41&gt;0,(AY41+AZ41)/2*100, "")</f>
        <v/>
      </c>
      <c r="BB41" s="26"/>
      <c r="BC41" s="26"/>
      <c r="BD41" s="27" t="str">
        <f>IF(BB41&gt;0,(BB41+BC41)/2*100, "")</f>
        <v/>
      </c>
      <c r="BE41" s="26"/>
      <c r="BF41" s="26"/>
      <c r="BG41" s="27" t="str">
        <f>IF(BE41&gt;0,(BE41+BF41)/2*100, "")</f>
        <v/>
      </c>
      <c r="BH41" s="26"/>
      <c r="BI41" s="26"/>
      <c r="BJ41" s="27" t="str">
        <f>IF(BH41&gt;0,(BH41+BI41)/2*100, "")</f>
        <v/>
      </c>
      <c r="BK41" s="26"/>
      <c r="BL41" s="26"/>
      <c r="BM41" s="27" t="str">
        <f>IF(BK41&gt;0,(BK41+BL41)/2*100, "")</f>
        <v/>
      </c>
      <c r="BN41" s="26"/>
      <c r="BO41" s="26"/>
      <c r="BP41" s="27" t="str">
        <f>IF(BN41&gt;0,(BN41+BO41)/2*100, "")</f>
        <v/>
      </c>
      <c r="BQ41" s="26"/>
      <c r="BR41" s="26"/>
      <c r="BS41" s="27" t="str">
        <f>IF(BQ41&gt;0,(BQ41+BR41)/2*100, "")</f>
        <v/>
      </c>
      <c r="BT41" s="26"/>
      <c r="BU41" s="26"/>
      <c r="BV41" s="27" t="str">
        <f>IF(BT41&gt;0,(BT41+BU41)/2*100, "")</f>
        <v/>
      </c>
      <c r="BW41" s="26"/>
      <c r="BX41" s="26"/>
      <c r="BY41" s="27" t="str">
        <f>IF(BW41&gt;0,(BW41+BX41)/2*100, "")</f>
        <v/>
      </c>
      <c r="BZ41" s="26"/>
      <c r="CA41" s="26"/>
      <c r="CB41" s="27" t="str">
        <f>IF(BZ41&gt;0,(BZ41+CA41)/2*100, "")</f>
        <v/>
      </c>
      <c r="CC41" s="26"/>
      <c r="CD41" s="26"/>
      <c r="CE41" s="27" t="str">
        <f>IF(CC41&gt;0,(CC41+CD41)/2*100, "")</f>
        <v/>
      </c>
      <c r="CF41" s="28"/>
      <c r="CG41" s="28"/>
      <c r="CH41" s="27" t="str">
        <f>IF(CF41&gt;0,(CF41+CG41)/2*100, "")</f>
        <v/>
      </c>
      <c r="CI41" s="26"/>
      <c r="CJ41" s="26"/>
      <c r="CK41" s="27" t="str">
        <f>IF(CI41&gt;0,(CI41+CJ41)/2*100, "")</f>
        <v/>
      </c>
      <c r="CL41" s="26"/>
      <c r="CM41" s="26"/>
      <c r="CN41" s="27" t="str">
        <f>IF(CL41&gt;0,(CL41+CM41)/2*100, "")</f>
        <v/>
      </c>
      <c r="CO41" s="26"/>
      <c r="CP41" s="26"/>
      <c r="CQ41" s="27" t="str">
        <f>IF(CO41&gt;0,(CO41+CP41)/2*100, "")</f>
        <v/>
      </c>
      <c r="CR41" s="26"/>
      <c r="CS41" s="26"/>
      <c r="CT41" s="27" t="str">
        <f>IF(CR41&gt;0,(CR41+CS41)/2*100, "")</f>
        <v/>
      </c>
      <c r="CU41" s="26"/>
      <c r="CV41" s="26"/>
      <c r="CW41" s="27" t="str">
        <f>IF(CU41&gt;0,(CU41+CV41)/2*100, "")</f>
        <v/>
      </c>
      <c r="CX41" s="26"/>
      <c r="CY41" s="26"/>
      <c r="CZ41" s="27" t="str">
        <f>IF(CX41&gt;0,(CX41+CY41)/2*100, "")</f>
        <v/>
      </c>
      <c r="DA41" s="129" t="e">
        <f t="shared" si="35"/>
        <v>#DIV/0!</v>
      </c>
      <c r="DB41" s="129"/>
      <c r="DC41" s="129"/>
    </row>
    <row r="42" spans="1:107" s="2" customFormat="1" ht="24.95" customHeight="1" x14ac:dyDescent="0.25">
      <c r="A42" s="24" t="s">
        <v>127</v>
      </c>
      <c r="B42" s="25" t="s">
        <v>70</v>
      </c>
      <c r="C42" s="26"/>
      <c r="D42" s="26"/>
      <c r="E42" s="27" t="str">
        <f t="shared" ref="E42:E73" si="36">IF(C42&gt;0,(C42+D42)/2*100, "")</f>
        <v/>
      </c>
      <c r="F42" s="26"/>
      <c r="G42" s="26"/>
      <c r="H42" s="27" t="str">
        <f t="shared" ref="H42:H73" si="37">IF(F42&gt;0,(F42+G42)/2*100, "")</f>
        <v/>
      </c>
      <c r="I42" s="26"/>
      <c r="J42" s="26"/>
      <c r="K42" s="27" t="str">
        <f t="shared" ref="K42:K73" si="38">IF(I42&gt;0,(I42+J42)/2*100, "")</f>
        <v/>
      </c>
      <c r="L42" s="26"/>
      <c r="M42" s="26"/>
      <c r="N42" s="27" t="str">
        <f t="shared" ref="N42:N73" si="39">IF(L42&gt;0,(L42+M42)/2*100, "")</f>
        <v/>
      </c>
      <c r="O42" s="26"/>
      <c r="P42" s="26"/>
      <c r="Q42" s="27" t="str">
        <f t="shared" ref="Q42:Q73" si="40">IF(O42&gt;0,(O42+P42)/2*100, "")</f>
        <v/>
      </c>
      <c r="R42" s="26"/>
      <c r="S42" s="26"/>
      <c r="T42" s="27" t="str">
        <f t="shared" ref="T42:T73" si="41">IF(R42&gt;0,(R42+S42)/2*100, "")</f>
        <v/>
      </c>
      <c r="U42" s="26"/>
      <c r="V42" s="26"/>
      <c r="W42" s="27" t="str">
        <f t="shared" ref="W42:W73" si="42">IF(U42&gt;0,(U42+V42)/2*100, "")</f>
        <v/>
      </c>
      <c r="X42" s="26"/>
      <c r="Y42" s="26"/>
      <c r="Z42" s="27" t="str">
        <f t="shared" ref="Z42:Z73" si="43">IF(X42&gt;0,(X42+Y42)/2*100, "")</f>
        <v/>
      </c>
      <c r="AA42" s="26"/>
      <c r="AB42" s="26"/>
      <c r="AC42" s="27" t="str">
        <f t="shared" ref="AC42:AC73" si="44">IF(AA42&gt;0,(AA42+AB42)/2*100, "")</f>
        <v/>
      </c>
      <c r="AD42" s="26"/>
      <c r="AE42" s="26"/>
      <c r="AF42" s="27" t="str">
        <f t="shared" ref="AF42:AF73" si="45">IF(AD42&gt;0,(AD42+AE42)/2*100, "")</f>
        <v/>
      </c>
      <c r="AG42" s="26"/>
      <c r="AH42" s="26"/>
      <c r="AI42" s="27" t="str">
        <f t="shared" ref="AI42:AI73" si="46">IF(AG42&gt;0,(AG42+AH42)/2*100, "")</f>
        <v/>
      </c>
      <c r="AJ42" s="26"/>
      <c r="AK42" s="26"/>
      <c r="AL42" s="27" t="str">
        <f t="shared" ref="AL42:AL73" si="47">IF(AJ42&gt;0,(AJ42+AK42)/2*100, "")</f>
        <v/>
      </c>
      <c r="AM42" s="26"/>
      <c r="AN42" s="26"/>
      <c r="AO42" s="27" t="str">
        <f t="shared" ref="AO42:AO73" si="48">IF(AM42&gt;0,(AM42+AN42)/2*100, "")</f>
        <v/>
      </c>
      <c r="AP42" s="26"/>
      <c r="AQ42" s="26"/>
      <c r="AR42" s="27" t="str">
        <f t="shared" ref="AR42:AR73" si="49">IF(AP42&gt;0,(AP42+AQ42)/2*100, "")</f>
        <v/>
      </c>
      <c r="AS42" s="26"/>
      <c r="AT42" s="26"/>
      <c r="AU42" s="27" t="str">
        <f t="shared" ref="AU42:AU73" si="50">IF(AS42&gt;0,(AS42+AT42)/2*100, "")</f>
        <v/>
      </c>
      <c r="AV42" s="26"/>
      <c r="AW42" s="26"/>
      <c r="AX42" s="27" t="str">
        <f t="shared" ref="AX42:AX73" si="51">IF(AV42&gt;0,(AV42+AW42)/2*100, "")</f>
        <v/>
      </c>
      <c r="AY42" s="26"/>
      <c r="AZ42" s="26"/>
      <c r="BA42" s="27" t="str">
        <f t="shared" ref="BA42:BA73" si="52">IF(AY42&gt;0,(AY42+AZ42)/2*100, "")</f>
        <v/>
      </c>
      <c r="BB42" s="26"/>
      <c r="BC42" s="26"/>
      <c r="BD42" s="27" t="str">
        <f t="shared" ref="BD42:BD73" si="53">IF(BB42&gt;0,(BB42+BC42)/2*100, "")</f>
        <v/>
      </c>
      <c r="BE42" s="26"/>
      <c r="BF42" s="26"/>
      <c r="BG42" s="27" t="str">
        <f t="shared" ref="BG42:BG73" si="54">IF(BE42&gt;0,(BE42+BF42)/2*100, "")</f>
        <v/>
      </c>
      <c r="BH42" s="26"/>
      <c r="BI42" s="26"/>
      <c r="BJ42" s="27" t="str">
        <f t="shared" ref="BJ42:BJ73" si="55">IF(BH42&gt;0,(BH42+BI42)/2*100, "")</f>
        <v/>
      </c>
      <c r="BK42" s="26"/>
      <c r="BL42" s="26"/>
      <c r="BM42" s="27" t="str">
        <f t="shared" ref="BM42:BM73" si="56">IF(BK42&gt;0,(BK42+BL42)/2*100, "")</f>
        <v/>
      </c>
      <c r="BN42" s="26"/>
      <c r="BO42" s="26"/>
      <c r="BP42" s="27" t="str">
        <f t="shared" ref="BP42:BP73" si="57">IF(BN42&gt;0,(BN42+BO42)/2*100, "")</f>
        <v/>
      </c>
      <c r="BQ42" s="26"/>
      <c r="BR42" s="26"/>
      <c r="BS42" s="27" t="str">
        <f t="shared" ref="BS42:BS73" si="58">IF(BQ42&gt;0,(BQ42+BR42)/2*100, "")</f>
        <v/>
      </c>
      <c r="BT42" s="26"/>
      <c r="BU42" s="26"/>
      <c r="BV42" s="27" t="str">
        <f t="shared" ref="BV42:BV73" si="59">IF(BT42&gt;0,(BT42+BU42)/2*100, "")</f>
        <v/>
      </c>
      <c r="BW42" s="26"/>
      <c r="BX42" s="26"/>
      <c r="BY42" s="27" t="str">
        <f t="shared" ref="BY42:BY73" si="60">IF(BW42&gt;0,(BW42+BX42)/2*100, "")</f>
        <v/>
      </c>
      <c r="BZ42" s="26"/>
      <c r="CA42" s="26"/>
      <c r="CB42" s="27" t="str">
        <f t="shared" ref="CB42:CB73" si="61">IF(BZ42&gt;0,(BZ42+CA42)/2*100, "")</f>
        <v/>
      </c>
      <c r="CC42" s="26"/>
      <c r="CD42" s="26"/>
      <c r="CE42" s="27" t="str">
        <f t="shared" ref="CE42:CE73" si="62">IF(CC42&gt;0,(CC42+CD42)/2*100, "")</f>
        <v/>
      </c>
      <c r="CF42" s="28"/>
      <c r="CG42" s="28"/>
      <c r="CH42" s="27" t="str">
        <f t="shared" ref="CH42:CH73" si="63">IF(CF42&gt;0,(CF42+CG42)/2*100, "")</f>
        <v/>
      </c>
      <c r="CI42" s="26"/>
      <c r="CJ42" s="26"/>
      <c r="CK42" s="27" t="str">
        <f t="shared" ref="CK42:CK73" si="64">IF(CI42&gt;0,(CI42+CJ42)/2*100, "")</f>
        <v/>
      </c>
      <c r="CL42" s="26"/>
      <c r="CM42" s="26"/>
      <c r="CN42" s="27" t="str">
        <f t="shared" ref="CN42:CN73" si="65">IF(CL42&gt;0,(CL42+CM42)/2*100, "")</f>
        <v/>
      </c>
      <c r="CO42" s="26"/>
      <c r="CP42" s="26"/>
      <c r="CQ42" s="27" t="str">
        <f t="shared" ref="CQ42:CQ73" si="66">IF(CO42&gt;0,(CO42+CP42)/2*100, "")</f>
        <v/>
      </c>
      <c r="CR42" s="26"/>
      <c r="CS42" s="26"/>
      <c r="CT42" s="27" t="str">
        <f t="shared" ref="CT42:CT73" si="67">IF(CR42&gt;0,(CR42+CS42)/2*100, "")</f>
        <v/>
      </c>
      <c r="CU42" s="26"/>
      <c r="CV42" s="26"/>
      <c r="CW42" s="27" t="str">
        <f t="shared" ref="CW42:CW73" si="68">IF(CU42&gt;0,(CU42+CV42)/2*100, "")</f>
        <v/>
      </c>
      <c r="CX42" s="26"/>
      <c r="CY42" s="26"/>
      <c r="CZ42" s="27" t="str">
        <f t="shared" ref="CZ42:CZ73" si="69">IF(CX42&gt;0,(CX42+CY42)/2*100, "")</f>
        <v/>
      </c>
      <c r="DA42" s="129" t="e">
        <f t="shared" si="35"/>
        <v>#DIV/0!</v>
      </c>
      <c r="DB42" s="129"/>
      <c r="DC42" s="129"/>
    </row>
    <row r="43" spans="1:107" s="2" customFormat="1" ht="24.95" customHeight="1" x14ac:dyDescent="0.25">
      <c r="A43" s="24" t="s">
        <v>128</v>
      </c>
      <c r="B43" s="25" t="s">
        <v>71</v>
      </c>
      <c r="C43" s="26"/>
      <c r="D43" s="26"/>
      <c r="E43" s="27" t="str">
        <f t="shared" si="36"/>
        <v/>
      </c>
      <c r="F43" s="26"/>
      <c r="G43" s="26"/>
      <c r="H43" s="27" t="str">
        <f t="shared" si="37"/>
        <v/>
      </c>
      <c r="I43" s="26"/>
      <c r="J43" s="26"/>
      <c r="K43" s="27" t="str">
        <f t="shared" si="38"/>
        <v/>
      </c>
      <c r="L43" s="26"/>
      <c r="M43" s="26"/>
      <c r="N43" s="27" t="str">
        <f t="shared" si="39"/>
        <v/>
      </c>
      <c r="O43" s="26"/>
      <c r="P43" s="26"/>
      <c r="Q43" s="27" t="str">
        <f t="shared" si="40"/>
        <v/>
      </c>
      <c r="R43" s="26"/>
      <c r="S43" s="26"/>
      <c r="T43" s="27" t="str">
        <f t="shared" si="41"/>
        <v/>
      </c>
      <c r="U43" s="26"/>
      <c r="V43" s="26"/>
      <c r="W43" s="27" t="str">
        <f t="shared" si="42"/>
        <v/>
      </c>
      <c r="X43" s="26"/>
      <c r="Y43" s="26"/>
      <c r="Z43" s="27" t="str">
        <f t="shared" si="43"/>
        <v/>
      </c>
      <c r="AA43" s="26"/>
      <c r="AB43" s="26"/>
      <c r="AC43" s="27" t="str">
        <f t="shared" si="44"/>
        <v/>
      </c>
      <c r="AD43" s="26"/>
      <c r="AE43" s="26"/>
      <c r="AF43" s="27" t="str">
        <f t="shared" si="45"/>
        <v/>
      </c>
      <c r="AG43" s="26"/>
      <c r="AH43" s="26"/>
      <c r="AI43" s="27" t="str">
        <f t="shared" si="46"/>
        <v/>
      </c>
      <c r="AJ43" s="26"/>
      <c r="AK43" s="26"/>
      <c r="AL43" s="27" t="str">
        <f t="shared" si="47"/>
        <v/>
      </c>
      <c r="AM43" s="26"/>
      <c r="AN43" s="26"/>
      <c r="AO43" s="27" t="str">
        <f t="shared" si="48"/>
        <v/>
      </c>
      <c r="AP43" s="26"/>
      <c r="AQ43" s="26"/>
      <c r="AR43" s="27" t="str">
        <f t="shared" si="49"/>
        <v/>
      </c>
      <c r="AS43" s="26"/>
      <c r="AT43" s="26"/>
      <c r="AU43" s="27" t="str">
        <f t="shared" si="50"/>
        <v/>
      </c>
      <c r="AV43" s="26"/>
      <c r="AW43" s="26"/>
      <c r="AX43" s="27" t="str">
        <f t="shared" si="51"/>
        <v/>
      </c>
      <c r="AY43" s="26"/>
      <c r="AZ43" s="26"/>
      <c r="BA43" s="27" t="str">
        <f t="shared" si="52"/>
        <v/>
      </c>
      <c r="BB43" s="26"/>
      <c r="BC43" s="26"/>
      <c r="BD43" s="27" t="str">
        <f t="shared" si="53"/>
        <v/>
      </c>
      <c r="BE43" s="26"/>
      <c r="BF43" s="26"/>
      <c r="BG43" s="27" t="str">
        <f t="shared" si="54"/>
        <v/>
      </c>
      <c r="BH43" s="26"/>
      <c r="BI43" s="26"/>
      <c r="BJ43" s="27" t="str">
        <f t="shared" si="55"/>
        <v/>
      </c>
      <c r="BK43" s="26"/>
      <c r="BL43" s="26"/>
      <c r="BM43" s="27" t="str">
        <f t="shared" si="56"/>
        <v/>
      </c>
      <c r="BN43" s="26"/>
      <c r="BO43" s="26"/>
      <c r="BP43" s="27" t="str">
        <f t="shared" si="57"/>
        <v/>
      </c>
      <c r="BQ43" s="26"/>
      <c r="BR43" s="26"/>
      <c r="BS43" s="27" t="str">
        <f t="shared" si="58"/>
        <v/>
      </c>
      <c r="BT43" s="26"/>
      <c r="BU43" s="26"/>
      <c r="BV43" s="27" t="str">
        <f t="shared" si="59"/>
        <v/>
      </c>
      <c r="BW43" s="26"/>
      <c r="BX43" s="26"/>
      <c r="BY43" s="27" t="str">
        <f t="shared" si="60"/>
        <v/>
      </c>
      <c r="BZ43" s="26"/>
      <c r="CA43" s="26"/>
      <c r="CB43" s="27" t="str">
        <f t="shared" si="61"/>
        <v/>
      </c>
      <c r="CC43" s="26"/>
      <c r="CD43" s="26"/>
      <c r="CE43" s="27" t="str">
        <f t="shared" si="62"/>
        <v/>
      </c>
      <c r="CF43" s="28"/>
      <c r="CG43" s="28"/>
      <c r="CH43" s="27" t="str">
        <f t="shared" si="63"/>
        <v/>
      </c>
      <c r="CI43" s="26"/>
      <c r="CJ43" s="26"/>
      <c r="CK43" s="27" t="str">
        <f t="shared" si="64"/>
        <v/>
      </c>
      <c r="CL43" s="26"/>
      <c r="CM43" s="26"/>
      <c r="CN43" s="27" t="str">
        <f t="shared" si="65"/>
        <v/>
      </c>
      <c r="CO43" s="26"/>
      <c r="CP43" s="26"/>
      <c r="CQ43" s="27" t="str">
        <f t="shared" si="66"/>
        <v/>
      </c>
      <c r="CR43" s="26"/>
      <c r="CS43" s="26"/>
      <c r="CT43" s="27" t="str">
        <f t="shared" si="67"/>
        <v/>
      </c>
      <c r="CU43" s="26"/>
      <c r="CV43" s="26"/>
      <c r="CW43" s="27" t="str">
        <f t="shared" si="68"/>
        <v/>
      </c>
      <c r="CX43" s="26"/>
      <c r="CY43" s="26"/>
      <c r="CZ43" s="27" t="str">
        <f t="shared" si="69"/>
        <v/>
      </c>
      <c r="DA43" s="129" t="e">
        <f t="shared" si="35"/>
        <v>#DIV/0!</v>
      </c>
      <c r="DB43" s="129"/>
      <c r="DC43" s="129"/>
    </row>
    <row r="44" spans="1:107" s="2" customFormat="1" ht="24.95" customHeight="1" x14ac:dyDescent="0.25">
      <c r="A44" s="24" t="s">
        <v>129</v>
      </c>
      <c r="B44" s="25" t="s">
        <v>130</v>
      </c>
      <c r="C44" s="26"/>
      <c r="D44" s="26"/>
      <c r="E44" s="27" t="str">
        <f t="shared" si="36"/>
        <v/>
      </c>
      <c r="F44" s="26"/>
      <c r="G44" s="26"/>
      <c r="H44" s="27" t="str">
        <f t="shared" si="37"/>
        <v/>
      </c>
      <c r="I44" s="26"/>
      <c r="J44" s="26"/>
      <c r="K44" s="27" t="str">
        <f t="shared" si="38"/>
        <v/>
      </c>
      <c r="L44" s="26"/>
      <c r="M44" s="26"/>
      <c r="N44" s="27" t="str">
        <f t="shared" si="39"/>
        <v/>
      </c>
      <c r="O44" s="26"/>
      <c r="P44" s="26"/>
      <c r="Q44" s="27" t="str">
        <f t="shared" si="40"/>
        <v/>
      </c>
      <c r="R44" s="26"/>
      <c r="S44" s="26"/>
      <c r="T44" s="27" t="str">
        <f t="shared" si="41"/>
        <v/>
      </c>
      <c r="U44" s="26"/>
      <c r="V44" s="26"/>
      <c r="W44" s="27" t="str">
        <f t="shared" si="42"/>
        <v/>
      </c>
      <c r="X44" s="26"/>
      <c r="Y44" s="26"/>
      <c r="Z44" s="27" t="str">
        <f t="shared" si="43"/>
        <v/>
      </c>
      <c r="AA44" s="26"/>
      <c r="AB44" s="26"/>
      <c r="AC44" s="27" t="str">
        <f t="shared" si="44"/>
        <v/>
      </c>
      <c r="AD44" s="26"/>
      <c r="AE44" s="26"/>
      <c r="AF44" s="27" t="str">
        <f t="shared" si="45"/>
        <v/>
      </c>
      <c r="AG44" s="26"/>
      <c r="AH44" s="26"/>
      <c r="AI44" s="27" t="str">
        <f t="shared" si="46"/>
        <v/>
      </c>
      <c r="AJ44" s="26"/>
      <c r="AK44" s="26"/>
      <c r="AL44" s="27" t="str">
        <f t="shared" si="47"/>
        <v/>
      </c>
      <c r="AM44" s="26"/>
      <c r="AN44" s="26"/>
      <c r="AO44" s="27" t="str">
        <f t="shared" si="48"/>
        <v/>
      </c>
      <c r="AP44" s="26"/>
      <c r="AQ44" s="26"/>
      <c r="AR44" s="27" t="str">
        <f t="shared" si="49"/>
        <v/>
      </c>
      <c r="AS44" s="26"/>
      <c r="AT44" s="26"/>
      <c r="AU44" s="27" t="str">
        <f t="shared" si="50"/>
        <v/>
      </c>
      <c r="AV44" s="26"/>
      <c r="AW44" s="26"/>
      <c r="AX44" s="27" t="str">
        <f t="shared" si="51"/>
        <v/>
      </c>
      <c r="AY44" s="26"/>
      <c r="AZ44" s="26"/>
      <c r="BA44" s="27" t="str">
        <f t="shared" si="52"/>
        <v/>
      </c>
      <c r="BB44" s="26"/>
      <c r="BC44" s="26"/>
      <c r="BD44" s="27" t="str">
        <f t="shared" si="53"/>
        <v/>
      </c>
      <c r="BE44" s="26"/>
      <c r="BF44" s="26"/>
      <c r="BG44" s="27" t="str">
        <f t="shared" si="54"/>
        <v/>
      </c>
      <c r="BH44" s="26"/>
      <c r="BI44" s="26"/>
      <c r="BJ44" s="27" t="str">
        <f t="shared" si="55"/>
        <v/>
      </c>
      <c r="BK44" s="26"/>
      <c r="BL44" s="26"/>
      <c r="BM44" s="27" t="str">
        <f t="shared" si="56"/>
        <v/>
      </c>
      <c r="BN44" s="26"/>
      <c r="BO44" s="26"/>
      <c r="BP44" s="27" t="str">
        <f t="shared" si="57"/>
        <v/>
      </c>
      <c r="BQ44" s="26"/>
      <c r="BR44" s="26"/>
      <c r="BS44" s="27" t="str">
        <f t="shared" si="58"/>
        <v/>
      </c>
      <c r="BT44" s="26"/>
      <c r="BU44" s="26"/>
      <c r="BV44" s="27" t="str">
        <f t="shared" si="59"/>
        <v/>
      </c>
      <c r="BW44" s="26"/>
      <c r="BX44" s="26"/>
      <c r="BY44" s="27" t="str">
        <f t="shared" si="60"/>
        <v/>
      </c>
      <c r="BZ44" s="26"/>
      <c r="CA44" s="26"/>
      <c r="CB44" s="27" t="str">
        <f t="shared" si="61"/>
        <v/>
      </c>
      <c r="CC44" s="26"/>
      <c r="CD44" s="26"/>
      <c r="CE44" s="27" t="str">
        <f t="shared" si="62"/>
        <v/>
      </c>
      <c r="CF44" s="28"/>
      <c r="CG44" s="28"/>
      <c r="CH44" s="27" t="str">
        <f t="shared" si="63"/>
        <v/>
      </c>
      <c r="CI44" s="26"/>
      <c r="CJ44" s="26"/>
      <c r="CK44" s="27" t="str">
        <f t="shared" si="64"/>
        <v/>
      </c>
      <c r="CL44" s="26"/>
      <c r="CM44" s="26"/>
      <c r="CN44" s="27" t="str">
        <f t="shared" si="65"/>
        <v/>
      </c>
      <c r="CO44" s="26"/>
      <c r="CP44" s="26"/>
      <c r="CQ44" s="27" t="str">
        <f t="shared" si="66"/>
        <v/>
      </c>
      <c r="CR44" s="26"/>
      <c r="CS44" s="26"/>
      <c r="CT44" s="27" t="str">
        <f t="shared" si="67"/>
        <v/>
      </c>
      <c r="CU44" s="26"/>
      <c r="CV44" s="26"/>
      <c r="CW44" s="27" t="str">
        <f t="shared" si="68"/>
        <v/>
      </c>
      <c r="CX44" s="26"/>
      <c r="CY44" s="26"/>
      <c r="CZ44" s="27" t="str">
        <f t="shared" si="69"/>
        <v/>
      </c>
      <c r="DA44" s="129" t="e">
        <f t="shared" si="35"/>
        <v>#DIV/0!</v>
      </c>
      <c r="DB44" s="129"/>
      <c r="DC44" s="129"/>
    </row>
    <row r="45" spans="1:107" s="2" customFormat="1" ht="24.95" customHeight="1" x14ac:dyDescent="0.25">
      <c r="A45" s="24" t="s">
        <v>131</v>
      </c>
      <c r="B45" s="25" t="s">
        <v>132</v>
      </c>
      <c r="C45" s="26"/>
      <c r="D45" s="26"/>
      <c r="E45" s="27" t="str">
        <f t="shared" si="36"/>
        <v/>
      </c>
      <c r="F45" s="26"/>
      <c r="G45" s="26"/>
      <c r="H45" s="27" t="str">
        <f t="shared" si="37"/>
        <v/>
      </c>
      <c r="I45" s="26"/>
      <c r="J45" s="26"/>
      <c r="K45" s="27" t="str">
        <f t="shared" si="38"/>
        <v/>
      </c>
      <c r="L45" s="26"/>
      <c r="M45" s="26"/>
      <c r="N45" s="27" t="str">
        <f t="shared" si="39"/>
        <v/>
      </c>
      <c r="O45" s="26"/>
      <c r="P45" s="26"/>
      <c r="Q45" s="27" t="str">
        <f t="shared" si="40"/>
        <v/>
      </c>
      <c r="R45" s="26"/>
      <c r="S45" s="26"/>
      <c r="T45" s="27" t="str">
        <f t="shared" si="41"/>
        <v/>
      </c>
      <c r="U45" s="26"/>
      <c r="V45" s="26"/>
      <c r="W45" s="27" t="str">
        <f t="shared" si="42"/>
        <v/>
      </c>
      <c r="X45" s="26"/>
      <c r="Y45" s="26"/>
      <c r="Z45" s="27" t="str">
        <f t="shared" si="43"/>
        <v/>
      </c>
      <c r="AA45" s="26"/>
      <c r="AB45" s="26"/>
      <c r="AC45" s="27" t="str">
        <f t="shared" si="44"/>
        <v/>
      </c>
      <c r="AD45" s="26"/>
      <c r="AE45" s="26"/>
      <c r="AF45" s="27" t="str">
        <f t="shared" si="45"/>
        <v/>
      </c>
      <c r="AG45" s="26"/>
      <c r="AH45" s="26"/>
      <c r="AI45" s="27" t="str">
        <f t="shared" si="46"/>
        <v/>
      </c>
      <c r="AJ45" s="26"/>
      <c r="AK45" s="26"/>
      <c r="AL45" s="27" t="str">
        <f t="shared" si="47"/>
        <v/>
      </c>
      <c r="AM45" s="26"/>
      <c r="AN45" s="26"/>
      <c r="AO45" s="27" t="str">
        <f t="shared" si="48"/>
        <v/>
      </c>
      <c r="AP45" s="26"/>
      <c r="AQ45" s="26"/>
      <c r="AR45" s="27" t="str">
        <f t="shared" si="49"/>
        <v/>
      </c>
      <c r="AS45" s="26"/>
      <c r="AT45" s="26"/>
      <c r="AU45" s="27" t="str">
        <f t="shared" si="50"/>
        <v/>
      </c>
      <c r="AV45" s="26"/>
      <c r="AW45" s="26"/>
      <c r="AX45" s="27" t="str">
        <f t="shared" si="51"/>
        <v/>
      </c>
      <c r="AY45" s="26"/>
      <c r="AZ45" s="26"/>
      <c r="BA45" s="27" t="str">
        <f t="shared" si="52"/>
        <v/>
      </c>
      <c r="BB45" s="26"/>
      <c r="BC45" s="26"/>
      <c r="BD45" s="27" t="str">
        <f t="shared" si="53"/>
        <v/>
      </c>
      <c r="BE45" s="26"/>
      <c r="BF45" s="26"/>
      <c r="BG45" s="27" t="str">
        <f t="shared" si="54"/>
        <v/>
      </c>
      <c r="BH45" s="26"/>
      <c r="BI45" s="26"/>
      <c r="BJ45" s="27" t="str">
        <f t="shared" si="55"/>
        <v/>
      </c>
      <c r="BK45" s="26"/>
      <c r="BL45" s="26"/>
      <c r="BM45" s="27" t="str">
        <f t="shared" si="56"/>
        <v/>
      </c>
      <c r="BN45" s="26"/>
      <c r="BO45" s="26"/>
      <c r="BP45" s="27" t="str">
        <f t="shared" si="57"/>
        <v/>
      </c>
      <c r="BQ45" s="26"/>
      <c r="BR45" s="26"/>
      <c r="BS45" s="27" t="str">
        <f t="shared" si="58"/>
        <v/>
      </c>
      <c r="BT45" s="26"/>
      <c r="BU45" s="26"/>
      <c r="BV45" s="27" t="str">
        <f t="shared" si="59"/>
        <v/>
      </c>
      <c r="BW45" s="26"/>
      <c r="BX45" s="26"/>
      <c r="BY45" s="27" t="str">
        <f t="shared" si="60"/>
        <v/>
      </c>
      <c r="BZ45" s="26"/>
      <c r="CA45" s="26"/>
      <c r="CB45" s="27" t="str">
        <f t="shared" si="61"/>
        <v/>
      </c>
      <c r="CC45" s="26"/>
      <c r="CD45" s="26"/>
      <c r="CE45" s="27" t="str">
        <f t="shared" si="62"/>
        <v/>
      </c>
      <c r="CF45" s="28"/>
      <c r="CG45" s="28"/>
      <c r="CH45" s="27" t="str">
        <f t="shared" si="63"/>
        <v/>
      </c>
      <c r="CI45" s="26"/>
      <c r="CJ45" s="26"/>
      <c r="CK45" s="27" t="str">
        <f t="shared" si="64"/>
        <v/>
      </c>
      <c r="CL45" s="26"/>
      <c r="CM45" s="26"/>
      <c r="CN45" s="27" t="str">
        <f t="shared" si="65"/>
        <v/>
      </c>
      <c r="CO45" s="26"/>
      <c r="CP45" s="26"/>
      <c r="CQ45" s="27" t="str">
        <f t="shared" si="66"/>
        <v/>
      </c>
      <c r="CR45" s="26"/>
      <c r="CS45" s="26"/>
      <c r="CT45" s="27" t="str">
        <f t="shared" si="67"/>
        <v/>
      </c>
      <c r="CU45" s="26"/>
      <c r="CV45" s="26"/>
      <c r="CW45" s="27" t="str">
        <f t="shared" si="68"/>
        <v/>
      </c>
      <c r="CX45" s="26"/>
      <c r="CY45" s="26"/>
      <c r="CZ45" s="27" t="str">
        <f t="shared" si="69"/>
        <v/>
      </c>
      <c r="DA45" s="129" t="e">
        <f t="shared" si="35"/>
        <v>#DIV/0!</v>
      </c>
      <c r="DB45" s="129"/>
      <c r="DC45" s="129"/>
    </row>
    <row r="46" spans="1:107" s="2" customFormat="1" ht="24.95" customHeight="1" x14ac:dyDescent="0.25">
      <c r="A46" s="24" t="s">
        <v>133</v>
      </c>
      <c r="B46" s="25" t="s">
        <v>134</v>
      </c>
      <c r="C46" s="26"/>
      <c r="D46" s="26"/>
      <c r="E46" s="27" t="str">
        <f t="shared" si="36"/>
        <v/>
      </c>
      <c r="F46" s="26"/>
      <c r="G46" s="26"/>
      <c r="H46" s="27" t="str">
        <f t="shared" si="37"/>
        <v/>
      </c>
      <c r="I46" s="26"/>
      <c r="J46" s="26"/>
      <c r="K46" s="27" t="str">
        <f t="shared" si="38"/>
        <v/>
      </c>
      <c r="L46" s="26"/>
      <c r="M46" s="26"/>
      <c r="N46" s="27" t="str">
        <f t="shared" si="39"/>
        <v/>
      </c>
      <c r="O46" s="26"/>
      <c r="P46" s="26"/>
      <c r="Q46" s="27" t="str">
        <f t="shared" si="40"/>
        <v/>
      </c>
      <c r="R46" s="26"/>
      <c r="S46" s="26"/>
      <c r="T46" s="27" t="str">
        <f t="shared" si="41"/>
        <v/>
      </c>
      <c r="U46" s="26"/>
      <c r="V46" s="26"/>
      <c r="W46" s="27" t="str">
        <f t="shared" si="42"/>
        <v/>
      </c>
      <c r="X46" s="26"/>
      <c r="Y46" s="26"/>
      <c r="Z46" s="27" t="str">
        <f t="shared" si="43"/>
        <v/>
      </c>
      <c r="AA46" s="26"/>
      <c r="AB46" s="26"/>
      <c r="AC46" s="27" t="str">
        <f t="shared" si="44"/>
        <v/>
      </c>
      <c r="AD46" s="26"/>
      <c r="AE46" s="26"/>
      <c r="AF46" s="27" t="str">
        <f t="shared" si="45"/>
        <v/>
      </c>
      <c r="AG46" s="26"/>
      <c r="AH46" s="26"/>
      <c r="AI46" s="27" t="str">
        <f t="shared" si="46"/>
        <v/>
      </c>
      <c r="AJ46" s="26"/>
      <c r="AK46" s="26"/>
      <c r="AL46" s="27" t="str">
        <f t="shared" si="47"/>
        <v/>
      </c>
      <c r="AM46" s="26"/>
      <c r="AN46" s="26"/>
      <c r="AO46" s="27" t="str">
        <f t="shared" si="48"/>
        <v/>
      </c>
      <c r="AP46" s="26"/>
      <c r="AQ46" s="26"/>
      <c r="AR46" s="27" t="str">
        <f t="shared" si="49"/>
        <v/>
      </c>
      <c r="AS46" s="26"/>
      <c r="AT46" s="26"/>
      <c r="AU46" s="27" t="str">
        <f t="shared" si="50"/>
        <v/>
      </c>
      <c r="AV46" s="26"/>
      <c r="AW46" s="26"/>
      <c r="AX46" s="27" t="str">
        <f t="shared" si="51"/>
        <v/>
      </c>
      <c r="AY46" s="26"/>
      <c r="AZ46" s="26"/>
      <c r="BA46" s="27" t="str">
        <f t="shared" si="52"/>
        <v/>
      </c>
      <c r="BB46" s="26"/>
      <c r="BC46" s="26"/>
      <c r="BD46" s="27" t="str">
        <f t="shared" si="53"/>
        <v/>
      </c>
      <c r="BE46" s="26"/>
      <c r="BF46" s="26"/>
      <c r="BG46" s="27" t="str">
        <f t="shared" si="54"/>
        <v/>
      </c>
      <c r="BH46" s="26"/>
      <c r="BI46" s="26"/>
      <c r="BJ46" s="27" t="str">
        <f t="shared" si="55"/>
        <v/>
      </c>
      <c r="BK46" s="26"/>
      <c r="BL46" s="26"/>
      <c r="BM46" s="27" t="str">
        <f t="shared" si="56"/>
        <v/>
      </c>
      <c r="BN46" s="26"/>
      <c r="BO46" s="26"/>
      <c r="BP46" s="27" t="str">
        <f t="shared" si="57"/>
        <v/>
      </c>
      <c r="BQ46" s="26"/>
      <c r="BR46" s="26"/>
      <c r="BS46" s="27" t="str">
        <f t="shared" si="58"/>
        <v/>
      </c>
      <c r="BT46" s="26"/>
      <c r="BU46" s="26"/>
      <c r="BV46" s="27" t="str">
        <f t="shared" si="59"/>
        <v/>
      </c>
      <c r="BW46" s="26"/>
      <c r="BX46" s="26"/>
      <c r="BY46" s="27" t="str">
        <f t="shared" si="60"/>
        <v/>
      </c>
      <c r="BZ46" s="26"/>
      <c r="CA46" s="26"/>
      <c r="CB46" s="27" t="str">
        <f t="shared" si="61"/>
        <v/>
      </c>
      <c r="CC46" s="26"/>
      <c r="CD46" s="26"/>
      <c r="CE46" s="27" t="str">
        <f t="shared" si="62"/>
        <v/>
      </c>
      <c r="CF46" s="28"/>
      <c r="CG46" s="28"/>
      <c r="CH46" s="27" t="str">
        <f t="shared" si="63"/>
        <v/>
      </c>
      <c r="CI46" s="26"/>
      <c r="CJ46" s="26"/>
      <c r="CK46" s="27" t="str">
        <f t="shared" si="64"/>
        <v/>
      </c>
      <c r="CL46" s="26"/>
      <c r="CM46" s="26"/>
      <c r="CN46" s="27" t="str">
        <f t="shared" si="65"/>
        <v/>
      </c>
      <c r="CO46" s="26"/>
      <c r="CP46" s="26"/>
      <c r="CQ46" s="27" t="str">
        <f t="shared" si="66"/>
        <v/>
      </c>
      <c r="CR46" s="26"/>
      <c r="CS46" s="26"/>
      <c r="CT46" s="27" t="str">
        <f t="shared" si="67"/>
        <v/>
      </c>
      <c r="CU46" s="26"/>
      <c r="CV46" s="26"/>
      <c r="CW46" s="27" t="str">
        <f t="shared" si="68"/>
        <v/>
      </c>
      <c r="CX46" s="26"/>
      <c r="CY46" s="26"/>
      <c r="CZ46" s="27" t="str">
        <f t="shared" si="69"/>
        <v/>
      </c>
      <c r="DA46" s="129" t="e">
        <f t="shared" si="35"/>
        <v>#DIV/0!</v>
      </c>
      <c r="DB46" s="129"/>
      <c r="DC46" s="129"/>
    </row>
    <row r="47" spans="1:107" s="2" customFormat="1" ht="24.95" customHeight="1" x14ac:dyDescent="0.25">
      <c r="A47" s="24" t="s">
        <v>135</v>
      </c>
      <c r="B47" s="25" t="s">
        <v>136</v>
      </c>
      <c r="C47" s="26"/>
      <c r="D47" s="26"/>
      <c r="E47" s="27" t="str">
        <f t="shared" si="36"/>
        <v/>
      </c>
      <c r="F47" s="26"/>
      <c r="G47" s="26"/>
      <c r="H47" s="27" t="str">
        <f t="shared" si="37"/>
        <v/>
      </c>
      <c r="I47" s="26"/>
      <c r="J47" s="26"/>
      <c r="K47" s="27" t="str">
        <f t="shared" si="38"/>
        <v/>
      </c>
      <c r="L47" s="26"/>
      <c r="M47" s="26"/>
      <c r="N47" s="27" t="str">
        <f t="shared" si="39"/>
        <v/>
      </c>
      <c r="O47" s="26"/>
      <c r="P47" s="26"/>
      <c r="Q47" s="27" t="str">
        <f t="shared" si="40"/>
        <v/>
      </c>
      <c r="R47" s="26"/>
      <c r="S47" s="26"/>
      <c r="T47" s="27" t="str">
        <f t="shared" si="41"/>
        <v/>
      </c>
      <c r="U47" s="26"/>
      <c r="V47" s="26"/>
      <c r="W47" s="27" t="str">
        <f t="shared" si="42"/>
        <v/>
      </c>
      <c r="X47" s="26"/>
      <c r="Y47" s="26"/>
      <c r="Z47" s="27" t="str">
        <f t="shared" si="43"/>
        <v/>
      </c>
      <c r="AA47" s="26"/>
      <c r="AB47" s="26"/>
      <c r="AC47" s="27" t="str">
        <f t="shared" si="44"/>
        <v/>
      </c>
      <c r="AD47" s="26"/>
      <c r="AE47" s="26"/>
      <c r="AF47" s="27" t="str">
        <f t="shared" si="45"/>
        <v/>
      </c>
      <c r="AG47" s="26"/>
      <c r="AH47" s="26"/>
      <c r="AI47" s="27" t="str">
        <f t="shared" si="46"/>
        <v/>
      </c>
      <c r="AJ47" s="26"/>
      <c r="AK47" s="26"/>
      <c r="AL47" s="27" t="str">
        <f t="shared" si="47"/>
        <v/>
      </c>
      <c r="AM47" s="26"/>
      <c r="AN47" s="26"/>
      <c r="AO47" s="27" t="str">
        <f t="shared" si="48"/>
        <v/>
      </c>
      <c r="AP47" s="26"/>
      <c r="AQ47" s="26"/>
      <c r="AR47" s="27" t="str">
        <f t="shared" si="49"/>
        <v/>
      </c>
      <c r="AS47" s="26"/>
      <c r="AT47" s="26"/>
      <c r="AU47" s="27" t="str">
        <f t="shared" si="50"/>
        <v/>
      </c>
      <c r="AV47" s="26"/>
      <c r="AW47" s="26"/>
      <c r="AX47" s="27" t="str">
        <f t="shared" si="51"/>
        <v/>
      </c>
      <c r="AY47" s="26"/>
      <c r="AZ47" s="26"/>
      <c r="BA47" s="27" t="str">
        <f t="shared" si="52"/>
        <v/>
      </c>
      <c r="BB47" s="26"/>
      <c r="BC47" s="26"/>
      <c r="BD47" s="27" t="str">
        <f t="shared" si="53"/>
        <v/>
      </c>
      <c r="BE47" s="26"/>
      <c r="BF47" s="26"/>
      <c r="BG47" s="27" t="str">
        <f t="shared" si="54"/>
        <v/>
      </c>
      <c r="BH47" s="26"/>
      <c r="BI47" s="26"/>
      <c r="BJ47" s="27" t="str">
        <f t="shared" si="55"/>
        <v/>
      </c>
      <c r="BK47" s="26"/>
      <c r="BL47" s="26"/>
      <c r="BM47" s="27" t="str">
        <f t="shared" si="56"/>
        <v/>
      </c>
      <c r="BN47" s="26"/>
      <c r="BO47" s="26"/>
      <c r="BP47" s="27" t="str">
        <f t="shared" si="57"/>
        <v/>
      </c>
      <c r="BQ47" s="26"/>
      <c r="BR47" s="26"/>
      <c r="BS47" s="27" t="str">
        <f t="shared" si="58"/>
        <v/>
      </c>
      <c r="BT47" s="26"/>
      <c r="BU47" s="26"/>
      <c r="BV47" s="27" t="str">
        <f t="shared" si="59"/>
        <v/>
      </c>
      <c r="BW47" s="26"/>
      <c r="BX47" s="26"/>
      <c r="BY47" s="27" t="str">
        <f t="shared" si="60"/>
        <v/>
      </c>
      <c r="BZ47" s="26"/>
      <c r="CA47" s="26"/>
      <c r="CB47" s="27" t="str">
        <f t="shared" si="61"/>
        <v/>
      </c>
      <c r="CC47" s="26"/>
      <c r="CD47" s="26"/>
      <c r="CE47" s="27" t="str">
        <f t="shared" si="62"/>
        <v/>
      </c>
      <c r="CF47" s="28"/>
      <c r="CG47" s="28"/>
      <c r="CH47" s="27" t="str">
        <f t="shared" si="63"/>
        <v/>
      </c>
      <c r="CI47" s="26"/>
      <c r="CJ47" s="26"/>
      <c r="CK47" s="27" t="str">
        <f t="shared" si="64"/>
        <v/>
      </c>
      <c r="CL47" s="26"/>
      <c r="CM47" s="26"/>
      <c r="CN47" s="27" t="str">
        <f t="shared" si="65"/>
        <v/>
      </c>
      <c r="CO47" s="26"/>
      <c r="CP47" s="26"/>
      <c r="CQ47" s="27" t="str">
        <f t="shared" si="66"/>
        <v/>
      </c>
      <c r="CR47" s="26"/>
      <c r="CS47" s="26"/>
      <c r="CT47" s="27" t="str">
        <f t="shared" si="67"/>
        <v/>
      </c>
      <c r="CU47" s="26"/>
      <c r="CV47" s="26"/>
      <c r="CW47" s="27" t="str">
        <f t="shared" si="68"/>
        <v/>
      </c>
      <c r="CX47" s="26"/>
      <c r="CY47" s="26"/>
      <c r="CZ47" s="27" t="str">
        <f t="shared" si="69"/>
        <v/>
      </c>
      <c r="DA47" s="129" t="e">
        <f t="shared" si="35"/>
        <v>#DIV/0!</v>
      </c>
      <c r="DB47" s="129"/>
      <c r="DC47" s="129"/>
    </row>
    <row r="48" spans="1:107" s="2" customFormat="1" ht="24.95" customHeight="1" x14ac:dyDescent="0.25">
      <c r="A48" s="24" t="s">
        <v>137</v>
      </c>
      <c r="B48" s="25" t="s">
        <v>138</v>
      </c>
      <c r="C48" s="26"/>
      <c r="D48" s="26"/>
      <c r="E48" s="27" t="str">
        <f t="shared" si="36"/>
        <v/>
      </c>
      <c r="F48" s="26"/>
      <c r="G48" s="26"/>
      <c r="H48" s="27" t="str">
        <f t="shared" si="37"/>
        <v/>
      </c>
      <c r="I48" s="26"/>
      <c r="J48" s="26"/>
      <c r="K48" s="27" t="str">
        <f t="shared" si="38"/>
        <v/>
      </c>
      <c r="L48" s="26"/>
      <c r="M48" s="26"/>
      <c r="N48" s="27" t="str">
        <f t="shared" si="39"/>
        <v/>
      </c>
      <c r="O48" s="26"/>
      <c r="P48" s="26"/>
      <c r="Q48" s="27" t="str">
        <f t="shared" si="40"/>
        <v/>
      </c>
      <c r="R48" s="26"/>
      <c r="S48" s="26"/>
      <c r="T48" s="27" t="str">
        <f t="shared" si="41"/>
        <v/>
      </c>
      <c r="U48" s="26"/>
      <c r="V48" s="26"/>
      <c r="W48" s="27" t="str">
        <f t="shared" si="42"/>
        <v/>
      </c>
      <c r="X48" s="26"/>
      <c r="Y48" s="26"/>
      <c r="Z48" s="27" t="str">
        <f t="shared" si="43"/>
        <v/>
      </c>
      <c r="AA48" s="26"/>
      <c r="AB48" s="26"/>
      <c r="AC48" s="27" t="str">
        <f t="shared" si="44"/>
        <v/>
      </c>
      <c r="AD48" s="26"/>
      <c r="AE48" s="26"/>
      <c r="AF48" s="27" t="str">
        <f t="shared" si="45"/>
        <v/>
      </c>
      <c r="AG48" s="26"/>
      <c r="AH48" s="26"/>
      <c r="AI48" s="27" t="str">
        <f t="shared" si="46"/>
        <v/>
      </c>
      <c r="AJ48" s="26"/>
      <c r="AK48" s="26"/>
      <c r="AL48" s="27" t="str">
        <f t="shared" si="47"/>
        <v/>
      </c>
      <c r="AM48" s="26"/>
      <c r="AN48" s="26"/>
      <c r="AO48" s="27" t="str">
        <f t="shared" si="48"/>
        <v/>
      </c>
      <c r="AP48" s="26"/>
      <c r="AQ48" s="26"/>
      <c r="AR48" s="27" t="str">
        <f t="shared" si="49"/>
        <v/>
      </c>
      <c r="AS48" s="26"/>
      <c r="AT48" s="26"/>
      <c r="AU48" s="27" t="str">
        <f t="shared" si="50"/>
        <v/>
      </c>
      <c r="AV48" s="26"/>
      <c r="AW48" s="26"/>
      <c r="AX48" s="27" t="str">
        <f t="shared" si="51"/>
        <v/>
      </c>
      <c r="AY48" s="26"/>
      <c r="AZ48" s="26"/>
      <c r="BA48" s="27" t="str">
        <f t="shared" si="52"/>
        <v/>
      </c>
      <c r="BB48" s="26"/>
      <c r="BC48" s="26"/>
      <c r="BD48" s="27" t="str">
        <f t="shared" si="53"/>
        <v/>
      </c>
      <c r="BE48" s="26"/>
      <c r="BF48" s="26"/>
      <c r="BG48" s="27" t="str">
        <f t="shared" si="54"/>
        <v/>
      </c>
      <c r="BH48" s="26"/>
      <c r="BI48" s="26"/>
      <c r="BJ48" s="27" t="str">
        <f t="shared" si="55"/>
        <v/>
      </c>
      <c r="BK48" s="26"/>
      <c r="BL48" s="26"/>
      <c r="BM48" s="27" t="str">
        <f t="shared" si="56"/>
        <v/>
      </c>
      <c r="BN48" s="26"/>
      <c r="BO48" s="26"/>
      <c r="BP48" s="27" t="str">
        <f t="shared" si="57"/>
        <v/>
      </c>
      <c r="BQ48" s="26"/>
      <c r="BR48" s="26"/>
      <c r="BS48" s="27" t="str">
        <f t="shared" si="58"/>
        <v/>
      </c>
      <c r="BT48" s="26"/>
      <c r="BU48" s="26"/>
      <c r="BV48" s="27" t="str">
        <f t="shared" si="59"/>
        <v/>
      </c>
      <c r="BW48" s="26"/>
      <c r="BX48" s="26"/>
      <c r="BY48" s="27" t="str">
        <f t="shared" si="60"/>
        <v/>
      </c>
      <c r="BZ48" s="26"/>
      <c r="CA48" s="26"/>
      <c r="CB48" s="27" t="str">
        <f t="shared" si="61"/>
        <v/>
      </c>
      <c r="CC48" s="26"/>
      <c r="CD48" s="26"/>
      <c r="CE48" s="27" t="str">
        <f t="shared" si="62"/>
        <v/>
      </c>
      <c r="CF48" s="28"/>
      <c r="CG48" s="28"/>
      <c r="CH48" s="27" t="str">
        <f t="shared" si="63"/>
        <v/>
      </c>
      <c r="CI48" s="26"/>
      <c r="CJ48" s="26"/>
      <c r="CK48" s="27" t="str">
        <f t="shared" si="64"/>
        <v/>
      </c>
      <c r="CL48" s="26"/>
      <c r="CM48" s="26"/>
      <c r="CN48" s="27" t="str">
        <f t="shared" si="65"/>
        <v/>
      </c>
      <c r="CO48" s="26"/>
      <c r="CP48" s="26"/>
      <c r="CQ48" s="27" t="str">
        <f t="shared" si="66"/>
        <v/>
      </c>
      <c r="CR48" s="26"/>
      <c r="CS48" s="26"/>
      <c r="CT48" s="27" t="str">
        <f t="shared" si="67"/>
        <v/>
      </c>
      <c r="CU48" s="26"/>
      <c r="CV48" s="26"/>
      <c r="CW48" s="27" t="str">
        <f t="shared" si="68"/>
        <v/>
      </c>
      <c r="CX48" s="26"/>
      <c r="CY48" s="26"/>
      <c r="CZ48" s="27" t="str">
        <f t="shared" si="69"/>
        <v/>
      </c>
      <c r="DA48" s="129" t="e">
        <f t="shared" si="35"/>
        <v>#DIV/0!</v>
      </c>
      <c r="DB48" s="129"/>
      <c r="DC48" s="129"/>
    </row>
    <row r="49" spans="1:107" s="2" customFormat="1" ht="24.95" customHeight="1" x14ac:dyDescent="0.25">
      <c r="A49" s="24" t="s">
        <v>139</v>
      </c>
      <c r="B49" s="25" t="s">
        <v>140</v>
      </c>
      <c r="C49" s="26"/>
      <c r="D49" s="26"/>
      <c r="E49" s="27" t="str">
        <f t="shared" si="36"/>
        <v/>
      </c>
      <c r="F49" s="26"/>
      <c r="G49" s="26"/>
      <c r="H49" s="27" t="str">
        <f t="shared" si="37"/>
        <v/>
      </c>
      <c r="I49" s="26"/>
      <c r="J49" s="26"/>
      <c r="K49" s="27" t="str">
        <f t="shared" si="38"/>
        <v/>
      </c>
      <c r="L49" s="26"/>
      <c r="M49" s="26"/>
      <c r="N49" s="27" t="str">
        <f t="shared" si="39"/>
        <v/>
      </c>
      <c r="O49" s="26"/>
      <c r="P49" s="26"/>
      <c r="Q49" s="27" t="str">
        <f t="shared" si="40"/>
        <v/>
      </c>
      <c r="R49" s="26"/>
      <c r="S49" s="26"/>
      <c r="T49" s="27" t="str">
        <f t="shared" si="41"/>
        <v/>
      </c>
      <c r="U49" s="26"/>
      <c r="V49" s="26"/>
      <c r="W49" s="27" t="str">
        <f t="shared" si="42"/>
        <v/>
      </c>
      <c r="X49" s="26"/>
      <c r="Y49" s="26"/>
      <c r="Z49" s="27" t="str">
        <f t="shared" si="43"/>
        <v/>
      </c>
      <c r="AA49" s="26"/>
      <c r="AB49" s="26"/>
      <c r="AC49" s="27" t="str">
        <f t="shared" si="44"/>
        <v/>
      </c>
      <c r="AD49" s="26"/>
      <c r="AE49" s="26"/>
      <c r="AF49" s="27" t="str">
        <f t="shared" si="45"/>
        <v/>
      </c>
      <c r="AG49" s="26"/>
      <c r="AH49" s="26"/>
      <c r="AI49" s="27" t="str">
        <f t="shared" si="46"/>
        <v/>
      </c>
      <c r="AJ49" s="26"/>
      <c r="AK49" s="26"/>
      <c r="AL49" s="27" t="str">
        <f t="shared" si="47"/>
        <v/>
      </c>
      <c r="AM49" s="26"/>
      <c r="AN49" s="26"/>
      <c r="AO49" s="27" t="str">
        <f t="shared" si="48"/>
        <v/>
      </c>
      <c r="AP49" s="26"/>
      <c r="AQ49" s="26"/>
      <c r="AR49" s="27" t="str">
        <f t="shared" si="49"/>
        <v/>
      </c>
      <c r="AS49" s="26"/>
      <c r="AT49" s="26"/>
      <c r="AU49" s="27" t="str">
        <f t="shared" si="50"/>
        <v/>
      </c>
      <c r="AV49" s="26"/>
      <c r="AW49" s="26"/>
      <c r="AX49" s="27" t="str">
        <f t="shared" si="51"/>
        <v/>
      </c>
      <c r="AY49" s="26"/>
      <c r="AZ49" s="26"/>
      <c r="BA49" s="27" t="str">
        <f t="shared" si="52"/>
        <v/>
      </c>
      <c r="BB49" s="26"/>
      <c r="BC49" s="26"/>
      <c r="BD49" s="27" t="str">
        <f t="shared" si="53"/>
        <v/>
      </c>
      <c r="BE49" s="26"/>
      <c r="BF49" s="26"/>
      <c r="BG49" s="27" t="str">
        <f t="shared" si="54"/>
        <v/>
      </c>
      <c r="BH49" s="26"/>
      <c r="BI49" s="26"/>
      <c r="BJ49" s="27" t="str">
        <f t="shared" si="55"/>
        <v/>
      </c>
      <c r="BK49" s="26"/>
      <c r="BL49" s="26"/>
      <c r="BM49" s="27" t="str">
        <f t="shared" si="56"/>
        <v/>
      </c>
      <c r="BN49" s="26"/>
      <c r="BO49" s="26"/>
      <c r="BP49" s="27" t="str">
        <f t="shared" si="57"/>
        <v/>
      </c>
      <c r="BQ49" s="26"/>
      <c r="BR49" s="26"/>
      <c r="BS49" s="27" t="str">
        <f t="shared" si="58"/>
        <v/>
      </c>
      <c r="BT49" s="26"/>
      <c r="BU49" s="26"/>
      <c r="BV49" s="27" t="str">
        <f t="shared" si="59"/>
        <v/>
      </c>
      <c r="BW49" s="26"/>
      <c r="BX49" s="26"/>
      <c r="BY49" s="27" t="str">
        <f t="shared" si="60"/>
        <v/>
      </c>
      <c r="BZ49" s="26"/>
      <c r="CA49" s="26"/>
      <c r="CB49" s="27" t="str">
        <f t="shared" si="61"/>
        <v/>
      </c>
      <c r="CC49" s="26"/>
      <c r="CD49" s="26"/>
      <c r="CE49" s="27" t="str">
        <f t="shared" si="62"/>
        <v/>
      </c>
      <c r="CF49" s="28"/>
      <c r="CG49" s="28"/>
      <c r="CH49" s="27" t="str">
        <f t="shared" si="63"/>
        <v/>
      </c>
      <c r="CI49" s="26"/>
      <c r="CJ49" s="26"/>
      <c r="CK49" s="27" t="str">
        <f t="shared" si="64"/>
        <v/>
      </c>
      <c r="CL49" s="26"/>
      <c r="CM49" s="26"/>
      <c r="CN49" s="27" t="str">
        <f t="shared" si="65"/>
        <v/>
      </c>
      <c r="CO49" s="26"/>
      <c r="CP49" s="26"/>
      <c r="CQ49" s="27" t="str">
        <f t="shared" si="66"/>
        <v/>
      </c>
      <c r="CR49" s="26"/>
      <c r="CS49" s="26"/>
      <c r="CT49" s="27" t="str">
        <f t="shared" si="67"/>
        <v/>
      </c>
      <c r="CU49" s="26"/>
      <c r="CV49" s="26"/>
      <c r="CW49" s="27" t="str">
        <f t="shared" si="68"/>
        <v/>
      </c>
      <c r="CX49" s="26"/>
      <c r="CY49" s="26"/>
      <c r="CZ49" s="27" t="str">
        <f t="shared" si="69"/>
        <v/>
      </c>
      <c r="DA49" s="129" t="e">
        <f t="shared" si="35"/>
        <v>#DIV/0!</v>
      </c>
      <c r="DB49" s="129"/>
      <c r="DC49" s="129"/>
    </row>
    <row r="50" spans="1:107" s="2" customFormat="1" ht="24.95" customHeight="1" x14ac:dyDescent="0.25">
      <c r="A50" s="24" t="s">
        <v>141</v>
      </c>
      <c r="B50" s="25" t="s">
        <v>142</v>
      </c>
      <c r="C50" s="26"/>
      <c r="D50" s="26"/>
      <c r="E50" s="27" t="str">
        <f t="shared" si="36"/>
        <v/>
      </c>
      <c r="F50" s="26"/>
      <c r="G50" s="26"/>
      <c r="H50" s="27" t="str">
        <f t="shared" si="37"/>
        <v/>
      </c>
      <c r="I50" s="26"/>
      <c r="J50" s="26"/>
      <c r="K50" s="27" t="str">
        <f t="shared" si="38"/>
        <v/>
      </c>
      <c r="L50" s="26"/>
      <c r="M50" s="26"/>
      <c r="N50" s="27" t="str">
        <f t="shared" si="39"/>
        <v/>
      </c>
      <c r="O50" s="26"/>
      <c r="P50" s="26"/>
      <c r="Q50" s="27" t="str">
        <f t="shared" si="40"/>
        <v/>
      </c>
      <c r="R50" s="26"/>
      <c r="S50" s="26"/>
      <c r="T50" s="27" t="str">
        <f t="shared" si="41"/>
        <v/>
      </c>
      <c r="U50" s="26"/>
      <c r="V50" s="26"/>
      <c r="W50" s="27" t="str">
        <f t="shared" si="42"/>
        <v/>
      </c>
      <c r="X50" s="26"/>
      <c r="Y50" s="26"/>
      <c r="Z50" s="27" t="str">
        <f t="shared" si="43"/>
        <v/>
      </c>
      <c r="AA50" s="26"/>
      <c r="AB50" s="26"/>
      <c r="AC50" s="27" t="str">
        <f t="shared" si="44"/>
        <v/>
      </c>
      <c r="AD50" s="26"/>
      <c r="AE50" s="26"/>
      <c r="AF50" s="27" t="str">
        <f t="shared" si="45"/>
        <v/>
      </c>
      <c r="AG50" s="26"/>
      <c r="AH50" s="26"/>
      <c r="AI50" s="27" t="str">
        <f t="shared" si="46"/>
        <v/>
      </c>
      <c r="AJ50" s="26"/>
      <c r="AK50" s="26"/>
      <c r="AL50" s="27" t="str">
        <f t="shared" si="47"/>
        <v/>
      </c>
      <c r="AM50" s="26"/>
      <c r="AN50" s="26"/>
      <c r="AO50" s="27" t="str">
        <f t="shared" si="48"/>
        <v/>
      </c>
      <c r="AP50" s="26"/>
      <c r="AQ50" s="26"/>
      <c r="AR50" s="27" t="str">
        <f t="shared" si="49"/>
        <v/>
      </c>
      <c r="AS50" s="26"/>
      <c r="AT50" s="26"/>
      <c r="AU50" s="27" t="str">
        <f t="shared" si="50"/>
        <v/>
      </c>
      <c r="AV50" s="26"/>
      <c r="AW50" s="26"/>
      <c r="AX50" s="27" t="str">
        <f t="shared" si="51"/>
        <v/>
      </c>
      <c r="AY50" s="26"/>
      <c r="AZ50" s="26"/>
      <c r="BA50" s="27" t="str">
        <f t="shared" si="52"/>
        <v/>
      </c>
      <c r="BB50" s="26"/>
      <c r="BC50" s="26"/>
      <c r="BD50" s="27" t="str">
        <f t="shared" si="53"/>
        <v/>
      </c>
      <c r="BE50" s="26"/>
      <c r="BF50" s="26"/>
      <c r="BG50" s="27" t="str">
        <f t="shared" si="54"/>
        <v/>
      </c>
      <c r="BH50" s="26"/>
      <c r="BI50" s="26"/>
      <c r="BJ50" s="27" t="str">
        <f t="shared" si="55"/>
        <v/>
      </c>
      <c r="BK50" s="26"/>
      <c r="BL50" s="26"/>
      <c r="BM50" s="27" t="str">
        <f t="shared" si="56"/>
        <v/>
      </c>
      <c r="BN50" s="26"/>
      <c r="BO50" s="26"/>
      <c r="BP50" s="27" t="str">
        <f t="shared" si="57"/>
        <v/>
      </c>
      <c r="BQ50" s="26"/>
      <c r="BR50" s="26"/>
      <c r="BS50" s="27" t="str">
        <f t="shared" si="58"/>
        <v/>
      </c>
      <c r="BT50" s="26"/>
      <c r="BU50" s="26"/>
      <c r="BV50" s="27" t="str">
        <f t="shared" si="59"/>
        <v/>
      </c>
      <c r="BW50" s="26"/>
      <c r="BX50" s="26"/>
      <c r="BY50" s="27" t="str">
        <f t="shared" si="60"/>
        <v/>
      </c>
      <c r="BZ50" s="26"/>
      <c r="CA50" s="26"/>
      <c r="CB50" s="27" t="str">
        <f t="shared" si="61"/>
        <v/>
      </c>
      <c r="CC50" s="26"/>
      <c r="CD50" s="26"/>
      <c r="CE50" s="27" t="str">
        <f t="shared" si="62"/>
        <v/>
      </c>
      <c r="CF50" s="28"/>
      <c r="CG50" s="28"/>
      <c r="CH50" s="27" t="str">
        <f t="shared" si="63"/>
        <v/>
      </c>
      <c r="CI50" s="26"/>
      <c r="CJ50" s="26"/>
      <c r="CK50" s="27" t="str">
        <f t="shared" si="64"/>
        <v/>
      </c>
      <c r="CL50" s="26"/>
      <c r="CM50" s="26"/>
      <c r="CN50" s="27" t="str">
        <f t="shared" si="65"/>
        <v/>
      </c>
      <c r="CO50" s="26"/>
      <c r="CP50" s="26"/>
      <c r="CQ50" s="27" t="str">
        <f t="shared" si="66"/>
        <v/>
      </c>
      <c r="CR50" s="26"/>
      <c r="CS50" s="26"/>
      <c r="CT50" s="27" t="str">
        <f t="shared" si="67"/>
        <v/>
      </c>
      <c r="CU50" s="26"/>
      <c r="CV50" s="26"/>
      <c r="CW50" s="27" t="str">
        <f t="shared" si="68"/>
        <v/>
      </c>
      <c r="CX50" s="26"/>
      <c r="CY50" s="26"/>
      <c r="CZ50" s="27" t="str">
        <f t="shared" si="69"/>
        <v/>
      </c>
      <c r="DA50" s="129" t="e">
        <f t="shared" si="35"/>
        <v>#DIV/0!</v>
      </c>
      <c r="DB50" s="129"/>
      <c r="DC50" s="129"/>
    </row>
    <row r="51" spans="1:107" s="2" customFormat="1" ht="24.95" customHeight="1" x14ac:dyDescent="0.25">
      <c r="A51" s="24" t="s">
        <v>143</v>
      </c>
      <c r="B51" s="25" t="s">
        <v>72</v>
      </c>
      <c r="C51" s="26"/>
      <c r="D51" s="26"/>
      <c r="E51" s="27" t="str">
        <f t="shared" si="36"/>
        <v/>
      </c>
      <c r="F51" s="26"/>
      <c r="G51" s="26"/>
      <c r="H51" s="27" t="str">
        <f t="shared" si="37"/>
        <v/>
      </c>
      <c r="I51" s="26"/>
      <c r="J51" s="26"/>
      <c r="K51" s="27" t="str">
        <f t="shared" si="38"/>
        <v/>
      </c>
      <c r="L51" s="26"/>
      <c r="M51" s="26"/>
      <c r="N51" s="27" t="str">
        <f t="shared" si="39"/>
        <v/>
      </c>
      <c r="O51" s="26"/>
      <c r="P51" s="26"/>
      <c r="Q51" s="27" t="str">
        <f t="shared" si="40"/>
        <v/>
      </c>
      <c r="R51" s="26"/>
      <c r="S51" s="26"/>
      <c r="T51" s="27" t="str">
        <f t="shared" si="41"/>
        <v/>
      </c>
      <c r="U51" s="26"/>
      <c r="V51" s="26"/>
      <c r="W51" s="27" t="str">
        <f t="shared" si="42"/>
        <v/>
      </c>
      <c r="X51" s="26"/>
      <c r="Y51" s="26"/>
      <c r="Z51" s="27" t="str">
        <f t="shared" si="43"/>
        <v/>
      </c>
      <c r="AA51" s="26"/>
      <c r="AB51" s="26"/>
      <c r="AC51" s="27" t="str">
        <f t="shared" si="44"/>
        <v/>
      </c>
      <c r="AD51" s="26"/>
      <c r="AE51" s="26"/>
      <c r="AF51" s="27" t="str">
        <f t="shared" si="45"/>
        <v/>
      </c>
      <c r="AG51" s="26"/>
      <c r="AH51" s="26"/>
      <c r="AI51" s="27" t="str">
        <f t="shared" si="46"/>
        <v/>
      </c>
      <c r="AJ51" s="26"/>
      <c r="AK51" s="26"/>
      <c r="AL51" s="27" t="str">
        <f t="shared" si="47"/>
        <v/>
      </c>
      <c r="AM51" s="26"/>
      <c r="AN51" s="26"/>
      <c r="AO51" s="27" t="str">
        <f t="shared" si="48"/>
        <v/>
      </c>
      <c r="AP51" s="26"/>
      <c r="AQ51" s="26"/>
      <c r="AR51" s="27" t="str">
        <f t="shared" si="49"/>
        <v/>
      </c>
      <c r="AS51" s="26"/>
      <c r="AT51" s="26"/>
      <c r="AU51" s="27" t="str">
        <f t="shared" si="50"/>
        <v/>
      </c>
      <c r="AV51" s="26"/>
      <c r="AW51" s="26"/>
      <c r="AX51" s="27" t="str">
        <f t="shared" si="51"/>
        <v/>
      </c>
      <c r="AY51" s="26"/>
      <c r="AZ51" s="26"/>
      <c r="BA51" s="27" t="str">
        <f t="shared" si="52"/>
        <v/>
      </c>
      <c r="BB51" s="26"/>
      <c r="BC51" s="26"/>
      <c r="BD51" s="27" t="str">
        <f t="shared" si="53"/>
        <v/>
      </c>
      <c r="BE51" s="26"/>
      <c r="BF51" s="26"/>
      <c r="BG51" s="27" t="str">
        <f t="shared" si="54"/>
        <v/>
      </c>
      <c r="BH51" s="26"/>
      <c r="BI51" s="26"/>
      <c r="BJ51" s="27" t="str">
        <f t="shared" si="55"/>
        <v/>
      </c>
      <c r="BK51" s="26"/>
      <c r="BL51" s="26"/>
      <c r="BM51" s="27" t="str">
        <f t="shared" si="56"/>
        <v/>
      </c>
      <c r="BN51" s="26"/>
      <c r="BO51" s="26"/>
      <c r="BP51" s="27" t="str">
        <f t="shared" si="57"/>
        <v/>
      </c>
      <c r="BQ51" s="26"/>
      <c r="BR51" s="26"/>
      <c r="BS51" s="27" t="str">
        <f t="shared" si="58"/>
        <v/>
      </c>
      <c r="BT51" s="26"/>
      <c r="BU51" s="26"/>
      <c r="BV51" s="27" t="str">
        <f t="shared" si="59"/>
        <v/>
      </c>
      <c r="BW51" s="26"/>
      <c r="BX51" s="26"/>
      <c r="BY51" s="27" t="str">
        <f t="shared" si="60"/>
        <v/>
      </c>
      <c r="BZ51" s="26"/>
      <c r="CA51" s="26"/>
      <c r="CB51" s="27" t="str">
        <f t="shared" si="61"/>
        <v/>
      </c>
      <c r="CC51" s="26"/>
      <c r="CD51" s="26"/>
      <c r="CE51" s="27" t="str">
        <f t="shared" si="62"/>
        <v/>
      </c>
      <c r="CF51" s="28"/>
      <c r="CG51" s="28"/>
      <c r="CH51" s="27" t="str">
        <f t="shared" si="63"/>
        <v/>
      </c>
      <c r="CI51" s="26"/>
      <c r="CJ51" s="26"/>
      <c r="CK51" s="27" t="str">
        <f t="shared" si="64"/>
        <v/>
      </c>
      <c r="CL51" s="26"/>
      <c r="CM51" s="26"/>
      <c r="CN51" s="27" t="str">
        <f t="shared" si="65"/>
        <v/>
      </c>
      <c r="CO51" s="26"/>
      <c r="CP51" s="26"/>
      <c r="CQ51" s="27" t="str">
        <f t="shared" si="66"/>
        <v/>
      </c>
      <c r="CR51" s="26"/>
      <c r="CS51" s="26"/>
      <c r="CT51" s="27" t="str">
        <f t="shared" si="67"/>
        <v/>
      </c>
      <c r="CU51" s="26"/>
      <c r="CV51" s="26"/>
      <c r="CW51" s="27" t="str">
        <f t="shared" si="68"/>
        <v/>
      </c>
      <c r="CX51" s="26"/>
      <c r="CY51" s="26"/>
      <c r="CZ51" s="27" t="str">
        <f t="shared" si="69"/>
        <v/>
      </c>
      <c r="DA51" s="129" t="e">
        <f t="shared" si="35"/>
        <v>#DIV/0!</v>
      </c>
      <c r="DB51" s="129"/>
      <c r="DC51" s="129"/>
    </row>
    <row r="52" spans="1:107" s="2" customFormat="1" ht="24.95" customHeight="1" x14ac:dyDescent="0.25">
      <c r="A52" s="24" t="s">
        <v>144</v>
      </c>
      <c r="B52" s="25" t="s">
        <v>145</v>
      </c>
      <c r="C52" s="26"/>
      <c r="D52" s="26"/>
      <c r="E52" s="27" t="str">
        <f t="shared" si="36"/>
        <v/>
      </c>
      <c r="F52" s="26"/>
      <c r="G52" s="26"/>
      <c r="H52" s="27" t="str">
        <f t="shared" si="37"/>
        <v/>
      </c>
      <c r="I52" s="26"/>
      <c r="J52" s="26"/>
      <c r="K52" s="27" t="str">
        <f t="shared" si="38"/>
        <v/>
      </c>
      <c r="L52" s="26"/>
      <c r="M52" s="26"/>
      <c r="N52" s="27" t="str">
        <f t="shared" si="39"/>
        <v/>
      </c>
      <c r="O52" s="26"/>
      <c r="P52" s="26"/>
      <c r="Q52" s="27" t="str">
        <f t="shared" si="40"/>
        <v/>
      </c>
      <c r="R52" s="26"/>
      <c r="S52" s="26"/>
      <c r="T52" s="27" t="str">
        <f t="shared" si="41"/>
        <v/>
      </c>
      <c r="U52" s="26"/>
      <c r="V52" s="26"/>
      <c r="W52" s="27" t="str">
        <f t="shared" si="42"/>
        <v/>
      </c>
      <c r="X52" s="26"/>
      <c r="Y52" s="26"/>
      <c r="Z52" s="27" t="str">
        <f t="shared" si="43"/>
        <v/>
      </c>
      <c r="AA52" s="26"/>
      <c r="AB52" s="26"/>
      <c r="AC52" s="27" t="str">
        <f t="shared" si="44"/>
        <v/>
      </c>
      <c r="AD52" s="26"/>
      <c r="AE52" s="26"/>
      <c r="AF52" s="27" t="str">
        <f t="shared" si="45"/>
        <v/>
      </c>
      <c r="AG52" s="26"/>
      <c r="AH52" s="26"/>
      <c r="AI52" s="27" t="str">
        <f t="shared" si="46"/>
        <v/>
      </c>
      <c r="AJ52" s="26"/>
      <c r="AK52" s="26"/>
      <c r="AL52" s="27" t="str">
        <f t="shared" si="47"/>
        <v/>
      </c>
      <c r="AM52" s="26"/>
      <c r="AN52" s="26"/>
      <c r="AO52" s="27" t="str">
        <f t="shared" si="48"/>
        <v/>
      </c>
      <c r="AP52" s="26"/>
      <c r="AQ52" s="26"/>
      <c r="AR52" s="27" t="str">
        <f t="shared" si="49"/>
        <v/>
      </c>
      <c r="AS52" s="26"/>
      <c r="AT52" s="26"/>
      <c r="AU52" s="27" t="str">
        <f t="shared" si="50"/>
        <v/>
      </c>
      <c r="AV52" s="26"/>
      <c r="AW52" s="26"/>
      <c r="AX52" s="27" t="str">
        <f t="shared" si="51"/>
        <v/>
      </c>
      <c r="AY52" s="26"/>
      <c r="AZ52" s="26"/>
      <c r="BA52" s="27" t="str">
        <f t="shared" si="52"/>
        <v/>
      </c>
      <c r="BB52" s="26"/>
      <c r="BC52" s="26"/>
      <c r="BD52" s="27" t="str">
        <f t="shared" si="53"/>
        <v/>
      </c>
      <c r="BE52" s="26"/>
      <c r="BF52" s="26"/>
      <c r="BG52" s="27" t="str">
        <f t="shared" si="54"/>
        <v/>
      </c>
      <c r="BH52" s="26"/>
      <c r="BI52" s="26"/>
      <c r="BJ52" s="27" t="str">
        <f t="shared" si="55"/>
        <v/>
      </c>
      <c r="BK52" s="26"/>
      <c r="BL52" s="26"/>
      <c r="BM52" s="27" t="str">
        <f t="shared" si="56"/>
        <v/>
      </c>
      <c r="BN52" s="26"/>
      <c r="BO52" s="26"/>
      <c r="BP52" s="27" t="str">
        <f t="shared" si="57"/>
        <v/>
      </c>
      <c r="BQ52" s="26"/>
      <c r="BR52" s="26"/>
      <c r="BS52" s="27" t="str">
        <f t="shared" si="58"/>
        <v/>
      </c>
      <c r="BT52" s="26"/>
      <c r="BU52" s="26"/>
      <c r="BV52" s="27" t="str">
        <f t="shared" si="59"/>
        <v/>
      </c>
      <c r="BW52" s="26"/>
      <c r="BX52" s="26"/>
      <c r="BY52" s="27" t="str">
        <f t="shared" si="60"/>
        <v/>
      </c>
      <c r="BZ52" s="26"/>
      <c r="CA52" s="26"/>
      <c r="CB52" s="27" t="str">
        <f t="shared" si="61"/>
        <v/>
      </c>
      <c r="CC52" s="26"/>
      <c r="CD52" s="26"/>
      <c r="CE52" s="27" t="str">
        <f t="shared" si="62"/>
        <v/>
      </c>
      <c r="CF52" s="28"/>
      <c r="CG52" s="28"/>
      <c r="CH52" s="27" t="str">
        <f t="shared" si="63"/>
        <v/>
      </c>
      <c r="CI52" s="26"/>
      <c r="CJ52" s="26"/>
      <c r="CK52" s="27" t="str">
        <f t="shared" si="64"/>
        <v/>
      </c>
      <c r="CL52" s="26"/>
      <c r="CM52" s="26"/>
      <c r="CN52" s="27" t="str">
        <f t="shared" si="65"/>
        <v/>
      </c>
      <c r="CO52" s="26"/>
      <c r="CP52" s="26"/>
      <c r="CQ52" s="27" t="str">
        <f t="shared" si="66"/>
        <v/>
      </c>
      <c r="CR52" s="26"/>
      <c r="CS52" s="26"/>
      <c r="CT52" s="27" t="str">
        <f t="shared" si="67"/>
        <v/>
      </c>
      <c r="CU52" s="26"/>
      <c r="CV52" s="26"/>
      <c r="CW52" s="27" t="str">
        <f t="shared" si="68"/>
        <v/>
      </c>
      <c r="CX52" s="26"/>
      <c r="CY52" s="26"/>
      <c r="CZ52" s="27" t="str">
        <f t="shared" si="69"/>
        <v/>
      </c>
      <c r="DA52" s="129" t="e">
        <f t="shared" si="35"/>
        <v>#DIV/0!</v>
      </c>
      <c r="DB52" s="129"/>
      <c r="DC52" s="129"/>
    </row>
    <row r="53" spans="1:107" s="2" customFormat="1" ht="24.95" customHeight="1" x14ac:dyDescent="0.25">
      <c r="A53" s="24" t="s">
        <v>146</v>
      </c>
      <c r="B53" s="25" t="s">
        <v>73</v>
      </c>
      <c r="C53" s="26"/>
      <c r="D53" s="26"/>
      <c r="E53" s="27" t="str">
        <f t="shared" si="36"/>
        <v/>
      </c>
      <c r="F53" s="26"/>
      <c r="G53" s="26"/>
      <c r="H53" s="27" t="str">
        <f t="shared" si="37"/>
        <v/>
      </c>
      <c r="I53" s="26"/>
      <c r="J53" s="26"/>
      <c r="K53" s="27" t="str">
        <f t="shared" si="38"/>
        <v/>
      </c>
      <c r="L53" s="26"/>
      <c r="M53" s="26"/>
      <c r="N53" s="27" t="str">
        <f t="shared" si="39"/>
        <v/>
      </c>
      <c r="O53" s="26"/>
      <c r="P53" s="26"/>
      <c r="Q53" s="27" t="str">
        <f t="shared" si="40"/>
        <v/>
      </c>
      <c r="R53" s="26"/>
      <c r="S53" s="26"/>
      <c r="T53" s="27" t="str">
        <f t="shared" si="41"/>
        <v/>
      </c>
      <c r="U53" s="26"/>
      <c r="V53" s="26"/>
      <c r="W53" s="27" t="str">
        <f t="shared" si="42"/>
        <v/>
      </c>
      <c r="X53" s="26"/>
      <c r="Y53" s="26"/>
      <c r="Z53" s="27" t="str">
        <f t="shared" si="43"/>
        <v/>
      </c>
      <c r="AA53" s="26"/>
      <c r="AB53" s="26"/>
      <c r="AC53" s="27" t="str">
        <f t="shared" si="44"/>
        <v/>
      </c>
      <c r="AD53" s="26"/>
      <c r="AE53" s="26"/>
      <c r="AF53" s="27" t="str">
        <f t="shared" si="45"/>
        <v/>
      </c>
      <c r="AG53" s="26"/>
      <c r="AH53" s="26"/>
      <c r="AI53" s="27" t="str">
        <f t="shared" si="46"/>
        <v/>
      </c>
      <c r="AJ53" s="26"/>
      <c r="AK53" s="26"/>
      <c r="AL53" s="27" t="str">
        <f t="shared" si="47"/>
        <v/>
      </c>
      <c r="AM53" s="26"/>
      <c r="AN53" s="26"/>
      <c r="AO53" s="27" t="str">
        <f t="shared" si="48"/>
        <v/>
      </c>
      <c r="AP53" s="26"/>
      <c r="AQ53" s="26"/>
      <c r="AR53" s="27" t="str">
        <f t="shared" si="49"/>
        <v/>
      </c>
      <c r="AS53" s="26"/>
      <c r="AT53" s="26"/>
      <c r="AU53" s="27" t="str">
        <f t="shared" si="50"/>
        <v/>
      </c>
      <c r="AV53" s="26"/>
      <c r="AW53" s="26"/>
      <c r="AX53" s="27" t="str">
        <f t="shared" si="51"/>
        <v/>
      </c>
      <c r="AY53" s="26"/>
      <c r="AZ53" s="26"/>
      <c r="BA53" s="27" t="str">
        <f t="shared" si="52"/>
        <v/>
      </c>
      <c r="BB53" s="26"/>
      <c r="BC53" s="26"/>
      <c r="BD53" s="27" t="str">
        <f t="shared" si="53"/>
        <v/>
      </c>
      <c r="BE53" s="26"/>
      <c r="BF53" s="26"/>
      <c r="BG53" s="27" t="str">
        <f t="shared" si="54"/>
        <v/>
      </c>
      <c r="BH53" s="26"/>
      <c r="BI53" s="26"/>
      <c r="BJ53" s="27" t="str">
        <f t="shared" si="55"/>
        <v/>
      </c>
      <c r="BK53" s="26"/>
      <c r="BL53" s="26"/>
      <c r="BM53" s="27" t="str">
        <f t="shared" si="56"/>
        <v/>
      </c>
      <c r="BN53" s="26"/>
      <c r="BO53" s="26"/>
      <c r="BP53" s="27" t="str">
        <f t="shared" si="57"/>
        <v/>
      </c>
      <c r="BQ53" s="26"/>
      <c r="BR53" s="26"/>
      <c r="BS53" s="27" t="str">
        <f t="shared" si="58"/>
        <v/>
      </c>
      <c r="BT53" s="26"/>
      <c r="BU53" s="26"/>
      <c r="BV53" s="27" t="str">
        <f t="shared" si="59"/>
        <v/>
      </c>
      <c r="BW53" s="26"/>
      <c r="BX53" s="26"/>
      <c r="BY53" s="27" t="str">
        <f t="shared" si="60"/>
        <v/>
      </c>
      <c r="BZ53" s="26"/>
      <c r="CA53" s="26"/>
      <c r="CB53" s="27" t="str">
        <f t="shared" si="61"/>
        <v/>
      </c>
      <c r="CC53" s="26"/>
      <c r="CD53" s="26"/>
      <c r="CE53" s="27" t="str">
        <f t="shared" si="62"/>
        <v/>
      </c>
      <c r="CF53" s="28"/>
      <c r="CG53" s="28"/>
      <c r="CH53" s="27" t="str">
        <f t="shared" si="63"/>
        <v/>
      </c>
      <c r="CI53" s="26"/>
      <c r="CJ53" s="26"/>
      <c r="CK53" s="27" t="str">
        <f t="shared" si="64"/>
        <v/>
      </c>
      <c r="CL53" s="26"/>
      <c r="CM53" s="26"/>
      <c r="CN53" s="27" t="str">
        <f t="shared" si="65"/>
        <v/>
      </c>
      <c r="CO53" s="26"/>
      <c r="CP53" s="26"/>
      <c r="CQ53" s="27" t="str">
        <f t="shared" si="66"/>
        <v/>
      </c>
      <c r="CR53" s="26"/>
      <c r="CS53" s="26"/>
      <c r="CT53" s="27" t="str">
        <f t="shared" si="67"/>
        <v/>
      </c>
      <c r="CU53" s="26"/>
      <c r="CV53" s="26"/>
      <c r="CW53" s="27" t="str">
        <f t="shared" si="68"/>
        <v/>
      </c>
      <c r="CX53" s="26"/>
      <c r="CY53" s="26"/>
      <c r="CZ53" s="27" t="str">
        <f t="shared" si="69"/>
        <v/>
      </c>
      <c r="DA53" s="129" t="e">
        <f t="shared" si="35"/>
        <v>#DIV/0!</v>
      </c>
      <c r="DB53" s="129"/>
      <c r="DC53" s="129"/>
    </row>
    <row r="54" spans="1:107" s="2" customFormat="1" ht="24.95" customHeight="1" x14ac:dyDescent="0.25">
      <c r="A54" s="24" t="s">
        <v>147</v>
      </c>
      <c r="B54" s="25" t="s">
        <v>74</v>
      </c>
      <c r="C54" s="26"/>
      <c r="D54" s="26"/>
      <c r="E54" s="27" t="str">
        <f t="shared" si="36"/>
        <v/>
      </c>
      <c r="F54" s="26"/>
      <c r="G54" s="26"/>
      <c r="H54" s="27" t="str">
        <f t="shared" si="37"/>
        <v/>
      </c>
      <c r="I54" s="26"/>
      <c r="J54" s="26"/>
      <c r="K54" s="27" t="str">
        <f t="shared" si="38"/>
        <v/>
      </c>
      <c r="L54" s="26"/>
      <c r="M54" s="26"/>
      <c r="N54" s="27" t="str">
        <f t="shared" si="39"/>
        <v/>
      </c>
      <c r="O54" s="26"/>
      <c r="P54" s="26"/>
      <c r="Q54" s="27" t="str">
        <f t="shared" si="40"/>
        <v/>
      </c>
      <c r="R54" s="26"/>
      <c r="S54" s="26"/>
      <c r="T54" s="27" t="str">
        <f t="shared" si="41"/>
        <v/>
      </c>
      <c r="U54" s="26"/>
      <c r="V54" s="26"/>
      <c r="W54" s="27" t="str">
        <f t="shared" si="42"/>
        <v/>
      </c>
      <c r="X54" s="26"/>
      <c r="Y54" s="26"/>
      <c r="Z54" s="27" t="str">
        <f t="shared" si="43"/>
        <v/>
      </c>
      <c r="AA54" s="26"/>
      <c r="AB54" s="26"/>
      <c r="AC54" s="27" t="str">
        <f t="shared" si="44"/>
        <v/>
      </c>
      <c r="AD54" s="26"/>
      <c r="AE54" s="26"/>
      <c r="AF54" s="27" t="str">
        <f t="shared" si="45"/>
        <v/>
      </c>
      <c r="AG54" s="26"/>
      <c r="AH54" s="26"/>
      <c r="AI54" s="27" t="str">
        <f t="shared" si="46"/>
        <v/>
      </c>
      <c r="AJ54" s="26"/>
      <c r="AK54" s="26"/>
      <c r="AL54" s="27" t="str">
        <f t="shared" si="47"/>
        <v/>
      </c>
      <c r="AM54" s="26"/>
      <c r="AN54" s="26"/>
      <c r="AO54" s="27" t="str">
        <f t="shared" si="48"/>
        <v/>
      </c>
      <c r="AP54" s="26"/>
      <c r="AQ54" s="26"/>
      <c r="AR54" s="27" t="str">
        <f t="shared" si="49"/>
        <v/>
      </c>
      <c r="AS54" s="26"/>
      <c r="AT54" s="26"/>
      <c r="AU54" s="27" t="str">
        <f t="shared" si="50"/>
        <v/>
      </c>
      <c r="AV54" s="26"/>
      <c r="AW54" s="26"/>
      <c r="AX54" s="27" t="str">
        <f t="shared" si="51"/>
        <v/>
      </c>
      <c r="AY54" s="26"/>
      <c r="AZ54" s="26"/>
      <c r="BA54" s="27" t="str">
        <f t="shared" si="52"/>
        <v/>
      </c>
      <c r="BB54" s="26"/>
      <c r="BC54" s="26"/>
      <c r="BD54" s="27" t="str">
        <f t="shared" si="53"/>
        <v/>
      </c>
      <c r="BE54" s="26"/>
      <c r="BF54" s="26"/>
      <c r="BG54" s="27" t="str">
        <f t="shared" si="54"/>
        <v/>
      </c>
      <c r="BH54" s="26"/>
      <c r="BI54" s="26"/>
      <c r="BJ54" s="27" t="str">
        <f t="shared" si="55"/>
        <v/>
      </c>
      <c r="BK54" s="26"/>
      <c r="BL54" s="26"/>
      <c r="BM54" s="27" t="str">
        <f t="shared" si="56"/>
        <v/>
      </c>
      <c r="BN54" s="26"/>
      <c r="BO54" s="26"/>
      <c r="BP54" s="27" t="str">
        <f t="shared" si="57"/>
        <v/>
      </c>
      <c r="BQ54" s="26"/>
      <c r="BR54" s="26"/>
      <c r="BS54" s="27" t="str">
        <f t="shared" si="58"/>
        <v/>
      </c>
      <c r="BT54" s="26"/>
      <c r="BU54" s="26"/>
      <c r="BV54" s="27" t="str">
        <f t="shared" si="59"/>
        <v/>
      </c>
      <c r="BW54" s="26"/>
      <c r="BX54" s="26"/>
      <c r="BY54" s="27" t="str">
        <f t="shared" si="60"/>
        <v/>
      </c>
      <c r="BZ54" s="26"/>
      <c r="CA54" s="26"/>
      <c r="CB54" s="27" t="str">
        <f t="shared" si="61"/>
        <v/>
      </c>
      <c r="CC54" s="26"/>
      <c r="CD54" s="26"/>
      <c r="CE54" s="27" t="str">
        <f t="shared" si="62"/>
        <v/>
      </c>
      <c r="CF54" s="28"/>
      <c r="CG54" s="28"/>
      <c r="CH54" s="27" t="str">
        <f t="shared" si="63"/>
        <v/>
      </c>
      <c r="CI54" s="26"/>
      <c r="CJ54" s="26"/>
      <c r="CK54" s="27" t="str">
        <f t="shared" si="64"/>
        <v/>
      </c>
      <c r="CL54" s="26"/>
      <c r="CM54" s="26"/>
      <c r="CN54" s="27" t="str">
        <f t="shared" si="65"/>
        <v/>
      </c>
      <c r="CO54" s="26"/>
      <c r="CP54" s="26"/>
      <c r="CQ54" s="27" t="str">
        <f t="shared" si="66"/>
        <v/>
      </c>
      <c r="CR54" s="26"/>
      <c r="CS54" s="26"/>
      <c r="CT54" s="27" t="str">
        <f t="shared" si="67"/>
        <v/>
      </c>
      <c r="CU54" s="26"/>
      <c r="CV54" s="26"/>
      <c r="CW54" s="27" t="str">
        <f t="shared" si="68"/>
        <v/>
      </c>
      <c r="CX54" s="26"/>
      <c r="CY54" s="26"/>
      <c r="CZ54" s="27" t="str">
        <f t="shared" si="69"/>
        <v/>
      </c>
      <c r="DA54" s="129" t="e">
        <f t="shared" si="35"/>
        <v>#DIV/0!</v>
      </c>
      <c r="DB54" s="129"/>
      <c r="DC54" s="129"/>
    </row>
    <row r="55" spans="1:107" s="2" customFormat="1" ht="24.95" customHeight="1" x14ac:dyDescent="0.25">
      <c r="A55" s="24" t="s">
        <v>148</v>
      </c>
      <c r="B55" s="25" t="s">
        <v>149</v>
      </c>
      <c r="C55" s="26"/>
      <c r="D55" s="26"/>
      <c r="E55" s="27" t="str">
        <f t="shared" si="36"/>
        <v/>
      </c>
      <c r="F55" s="26"/>
      <c r="G55" s="26"/>
      <c r="H55" s="27" t="str">
        <f t="shared" si="37"/>
        <v/>
      </c>
      <c r="I55" s="26"/>
      <c r="J55" s="26"/>
      <c r="K55" s="27" t="str">
        <f t="shared" si="38"/>
        <v/>
      </c>
      <c r="L55" s="26"/>
      <c r="M55" s="26"/>
      <c r="N55" s="27" t="str">
        <f t="shared" si="39"/>
        <v/>
      </c>
      <c r="O55" s="26"/>
      <c r="P55" s="26"/>
      <c r="Q55" s="27" t="str">
        <f t="shared" si="40"/>
        <v/>
      </c>
      <c r="R55" s="26"/>
      <c r="S55" s="26"/>
      <c r="T55" s="27" t="str">
        <f t="shared" si="41"/>
        <v/>
      </c>
      <c r="U55" s="26"/>
      <c r="V55" s="26"/>
      <c r="W55" s="27" t="str">
        <f t="shared" si="42"/>
        <v/>
      </c>
      <c r="X55" s="26"/>
      <c r="Y55" s="26"/>
      <c r="Z55" s="27" t="str">
        <f t="shared" si="43"/>
        <v/>
      </c>
      <c r="AA55" s="26"/>
      <c r="AB55" s="26"/>
      <c r="AC55" s="27" t="str">
        <f t="shared" si="44"/>
        <v/>
      </c>
      <c r="AD55" s="26"/>
      <c r="AE55" s="26"/>
      <c r="AF55" s="27" t="str">
        <f t="shared" si="45"/>
        <v/>
      </c>
      <c r="AG55" s="26"/>
      <c r="AH55" s="26"/>
      <c r="AI55" s="27" t="str">
        <f t="shared" si="46"/>
        <v/>
      </c>
      <c r="AJ55" s="26"/>
      <c r="AK55" s="26"/>
      <c r="AL55" s="27" t="str">
        <f t="shared" si="47"/>
        <v/>
      </c>
      <c r="AM55" s="26"/>
      <c r="AN55" s="26"/>
      <c r="AO55" s="27" t="str">
        <f t="shared" si="48"/>
        <v/>
      </c>
      <c r="AP55" s="26"/>
      <c r="AQ55" s="26"/>
      <c r="AR55" s="27" t="str">
        <f t="shared" si="49"/>
        <v/>
      </c>
      <c r="AS55" s="26"/>
      <c r="AT55" s="26"/>
      <c r="AU55" s="27" t="str">
        <f t="shared" si="50"/>
        <v/>
      </c>
      <c r="AV55" s="26"/>
      <c r="AW55" s="26"/>
      <c r="AX55" s="27" t="str">
        <f t="shared" si="51"/>
        <v/>
      </c>
      <c r="AY55" s="26"/>
      <c r="AZ55" s="26"/>
      <c r="BA55" s="27" t="str">
        <f t="shared" si="52"/>
        <v/>
      </c>
      <c r="BB55" s="26"/>
      <c r="BC55" s="26"/>
      <c r="BD55" s="27" t="str">
        <f t="shared" si="53"/>
        <v/>
      </c>
      <c r="BE55" s="26"/>
      <c r="BF55" s="26"/>
      <c r="BG55" s="27" t="str">
        <f t="shared" si="54"/>
        <v/>
      </c>
      <c r="BH55" s="26"/>
      <c r="BI55" s="26"/>
      <c r="BJ55" s="27" t="str">
        <f t="shared" si="55"/>
        <v/>
      </c>
      <c r="BK55" s="26"/>
      <c r="BL55" s="26"/>
      <c r="BM55" s="27" t="str">
        <f t="shared" si="56"/>
        <v/>
      </c>
      <c r="BN55" s="26"/>
      <c r="BO55" s="26"/>
      <c r="BP55" s="27" t="str">
        <f t="shared" si="57"/>
        <v/>
      </c>
      <c r="BQ55" s="26"/>
      <c r="BR55" s="26"/>
      <c r="BS55" s="27" t="str">
        <f t="shared" si="58"/>
        <v/>
      </c>
      <c r="BT55" s="26"/>
      <c r="BU55" s="26"/>
      <c r="BV55" s="27" t="str">
        <f t="shared" si="59"/>
        <v/>
      </c>
      <c r="BW55" s="26"/>
      <c r="BX55" s="26"/>
      <c r="BY55" s="27" t="str">
        <f t="shared" si="60"/>
        <v/>
      </c>
      <c r="BZ55" s="26"/>
      <c r="CA55" s="26"/>
      <c r="CB55" s="27" t="str">
        <f t="shared" si="61"/>
        <v/>
      </c>
      <c r="CC55" s="26"/>
      <c r="CD55" s="26"/>
      <c r="CE55" s="27" t="str">
        <f t="shared" si="62"/>
        <v/>
      </c>
      <c r="CF55" s="28"/>
      <c r="CG55" s="28"/>
      <c r="CH55" s="27" t="str">
        <f t="shared" si="63"/>
        <v/>
      </c>
      <c r="CI55" s="26"/>
      <c r="CJ55" s="26"/>
      <c r="CK55" s="27" t="str">
        <f t="shared" si="64"/>
        <v/>
      </c>
      <c r="CL55" s="26"/>
      <c r="CM55" s="26"/>
      <c r="CN55" s="27" t="str">
        <f t="shared" si="65"/>
        <v/>
      </c>
      <c r="CO55" s="26"/>
      <c r="CP55" s="26"/>
      <c r="CQ55" s="27" t="str">
        <f t="shared" si="66"/>
        <v/>
      </c>
      <c r="CR55" s="26"/>
      <c r="CS55" s="26"/>
      <c r="CT55" s="27" t="str">
        <f t="shared" si="67"/>
        <v/>
      </c>
      <c r="CU55" s="26"/>
      <c r="CV55" s="26"/>
      <c r="CW55" s="27" t="str">
        <f t="shared" si="68"/>
        <v/>
      </c>
      <c r="CX55" s="26"/>
      <c r="CY55" s="26"/>
      <c r="CZ55" s="27" t="str">
        <f t="shared" si="69"/>
        <v/>
      </c>
      <c r="DA55" s="129" t="e">
        <f t="shared" si="35"/>
        <v>#DIV/0!</v>
      </c>
      <c r="DB55" s="129"/>
      <c r="DC55" s="129"/>
    </row>
    <row r="56" spans="1:107" s="2" customFormat="1" ht="24.95" customHeight="1" x14ac:dyDescent="0.25">
      <c r="A56" s="24" t="s">
        <v>150</v>
      </c>
      <c r="B56" s="25" t="s">
        <v>151</v>
      </c>
      <c r="C56" s="26"/>
      <c r="D56" s="26"/>
      <c r="E56" s="27" t="str">
        <f t="shared" si="36"/>
        <v/>
      </c>
      <c r="F56" s="26"/>
      <c r="G56" s="26"/>
      <c r="H56" s="27" t="str">
        <f t="shared" si="37"/>
        <v/>
      </c>
      <c r="I56" s="26"/>
      <c r="J56" s="26"/>
      <c r="K56" s="27" t="str">
        <f t="shared" si="38"/>
        <v/>
      </c>
      <c r="L56" s="26"/>
      <c r="M56" s="26"/>
      <c r="N56" s="27" t="str">
        <f t="shared" si="39"/>
        <v/>
      </c>
      <c r="O56" s="26"/>
      <c r="P56" s="26"/>
      <c r="Q56" s="27" t="str">
        <f t="shared" si="40"/>
        <v/>
      </c>
      <c r="R56" s="26"/>
      <c r="S56" s="26"/>
      <c r="T56" s="27" t="str">
        <f t="shared" si="41"/>
        <v/>
      </c>
      <c r="U56" s="26"/>
      <c r="V56" s="26"/>
      <c r="W56" s="27" t="str">
        <f t="shared" si="42"/>
        <v/>
      </c>
      <c r="X56" s="26"/>
      <c r="Y56" s="26"/>
      <c r="Z56" s="27" t="str">
        <f t="shared" si="43"/>
        <v/>
      </c>
      <c r="AA56" s="26"/>
      <c r="AB56" s="26"/>
      <c r="AC56" s="27" t="str">
        <f t="shared" si="44"/>
        <v/>
      </c>
      <c r="AD56" s="26"/>
      <c r="AE56" s="26"/>
      <c r="AF56" s="27" t="str">
        <f t="shared" si="45"/>
        <v/>
      </c>
      <c r="AG56" s="26"/>
      <c r="AH56" s="26"/>
      <c r="AI56" s="27" t="str">
        <f t="shared" si="46"/>
        <v/>
      </c>
      <c r="AJ56" s="26"/>
      <c r="AK56" s="26"/>
      <c r="AL56" s="27" t="str">
        <f t="shared" si="47"/>
        <v/>
      </c>
      <c r="AM56" s="26"/>
      <c r="AN56" s="26"/>
      <c r="AO56" s="27" t="str">
        <f t="shared" si="48"/>
        <v/>
      </c>
      <c r="AP56" s="26"/>
      <c r="AQ56" s="26"/>
      <c r="AR56" s="27" t="str">
        <f t="shared" si="49"/>
        <v/>
      </c>
      <c r="AS56" s="26"/>
      <c r="AT56" s="26"/>
      <c r="AU56" s="27" t="str">
        <f t="shared" si="50"/>
        <v/>
      </c>
      <c r="AV56" s="26"/>
      <c r="AW56" s="26"/>
      <c r="AX56" s="27" t="str">
        <f t="shared" si="51"/>
        <v/>
      </c>
      <c r="AY56" s="26"/>
      <c r="AZ56" s="26"/>
      <c r="BA56" s="27" t="str">
        <f t="shared" si="52"/>
        <v/>
      </c>
      <c r="BB56" s="26"/>
      <c r="BC56" s="26"/>
      <c r="BD56" s="27" t="str">
        <f t="shared" si="53"/>
        <v/>
      </c>
      <c r="BE56" s="26"/>
      <c r="BF56" s="26"/>
      <c r="BG56" s="27" t="str">
        <f t="shared" si="54"/>
        <v/>
      </c>
      <c r="BH56" s="26"/>
      <c r="BI56" s="26"/>
      <c r="BJ56" s="27" t="str">
        <f t="shared" si="55"/>
        <v/>
      </c>
      <c r="BK56" s="26"/>
      <c r="BL56" s="26"/>
      <c r="BM56" s="27" t="str">
        <f t="shared" si="56"/>
        <v/>
      </c>
      <c r="BN56" s="26"/>
      <c r="BO56" s="26"/>
      <c r="BP56" s="27" t="str">
        <f t="shared" si="57"/>
        <v/>
      </c>
      <c r="BQ56" s="26"/>
      <c r="BR56" s="26"/>
      <c r="BS56" s="27" t="str">
        <f t="shared" si="58"/>
        <v/>
      </c>
      <c r="BT56" s="26"/>
      <c r="BU56" s="26"/>
      <c r="BV56" s="27" t="str">
        <f t="shared" si="59"/>
        <v/>
      </c>
      <c r="BW56" s="26"/>
      <c r="BX56" s="26"/>
      <c r="BY56" s="27" t="str">
        <f t="shared" si="60"/>
        <v/>
      </c>
      <c r="BZ56" s="26"/>
      <c r="CA56" s="26"/>
      <c r="CB56" s="27" t="str">
        <f t="shared" si="61"/>
        <v/>
      </c>
      <c r="CC56" s="26"/>
      <c r="CD56" s="26"/>
      <c r="CE56" s="27" t="str">
        <f t="shared" si="62"/>
        <v/>
      </c>
      <c r="CF56" s="28"/>
      <c r="CG56" s="28"/>
      <c r="CH56" s="27" t="str">
        <f t="shared" si="63"/>
        <v/>
      </c>
      <c r="CI56" s="26"/>
      <c r="CJ56" s="26"/>
      <c r="CK56" s="27" t="str">
        <f t="shared" si="64"/>
        <v/>
      </c>
      <c r="CL56" s="26"/>
      <c r="CM56" s="26"/>
      <c r="CN56" s="27" t="str">
        <f t="shared" si="65"/>
        <v/>
      </c>
      <c r="CO56" s="26"/>
      <c r="CP56" s="26"/>
      <c r="CQ56" s="27" t="str">
        <f t="shared" si="66"/>
        <v/>
      </c>
      <c r="CR56" s="26"/>
      <c r="CS56" s="26"/>
      <c r="CT56" s="27" t="str">
        <f t="shared" si="67"/>
        <v/>
      </c>
      <c r="CU56" s="26"/>
      <c r="CV56" s="26"/>
      <c r="CW56" s="27" t="str">
        <f t="shared" si="68"/>
        <v/>
      </c>
      <c r="CX56" s="26"/>
      <c r="CY56" s="26"/>
      <c r="CZ56" s="27" t="str">
        <f t="shared" si="69"/>
        <v/>
      </c>
      <c r="DA56" s="129" t="e">
        <f t="shared" si="35"/>
        <v>#DIV/0!</v>
      </c>
      <c r="DB56" s="129"/>
      <c r="DC56" s="129"/>
    </row>
    <row r="57" spans="1:107" s="2" customFormat="1" ht="24.95" customHeight="1" x14ac:dyDescent="0.25">
      <c r="A57" s="24" t="s">
        <v>152</v>
      </c>
      <c r="B57" s="25" t="s">
        <v>75</v>
      </c>
      <c r="C57" s="26"/>
      <c r="D57" s="26"/>
      <c r="E57" s="27" t="str">
        <f t="shared" si="36"/>
        <v/>
      </c>
      <c r="F57" s="26"/>
      <c r="G57" s="26"/>
      <c r="H57" s="27" t="str">
        <f t="shared" si="37"/>
        <v/>
      </c>
      <c r="I57" s="26"/>
      <c r="J57" s="26"/>
      <c r="K57" s="27" t="str">
        <f t="shared" si="38"/>
        <v/>
      </c>
      <c r="L57" s="26"/>
      <c r="M57" s="26"/>
      <c r="N57" s="27" t="str">
        <f t="shared" si="39"/>
        <v/>
      </c>
      <c r="O57" s="26"/>
      <c r="P57" s="26"/>
      <c r="Q57" s="27" t="str">
        <f t="shared" si="40"/>
        <v/>
      </c>
      <c r="R57" s="26"/>
      <c r="S57" s="26"/>
      <c r="T57" s="27" t="str">
        <f t="shared" si="41"/>
        <v/>
      </c>
      <c r="U57" s="26"/>
      <c r="V57" s="26"/>
      <c r="W57" s="27" t="str">
        <f t="shared" si="42"/>
        <v/>
      </c>
      <c r="X57" s="26"/>
      <c r="Y57" s="26"/>
      <c r="Z57" s="27" t="str">
        <f t="shared" si="43"/>
        <v/>
      </c>
      <c r="AA57" s="26"/>
      <c r="AB57" s="26"/>
      <c r="AC57" s="27" t="str">
        <f t="shared" si="44"/>
        <v/>
      </c>
      <c r="AD57" s="26"/>
      <c r="AE57" s="26"/>
      <c r="AF57" s="27" t="str">
        <f t="shared" si="45"/>
        <v/>
      </c>
      <c r="AG57" s="26"/>
      <c r="AH57" s="26"/>
      <c r="AI57" s="27" t="str">
        <f t="shared" si="46"/>
        <v/>
      </c>
      <c r="AJ57" s="26"/>
      <c r="AK57" s="26"/>
      <c r="AL57" s="27" t="str">
        <f t="shared" si="47"/>
        <v/>
      </c>
      <c r="AM57" s="26"/>
      <c r="AN57" s="26"/>
      <c r="AO57" s="27" t="str">
        <f t="shared" si="48"/>
        <v/>
      </c>
      <c r="AP57" s="26"/>
      <c r="AQ57" s="26"/>
      <c r="AR57" s="27" t="str">
        <f t="shared" si="49"/>
        <v/>
      </c>
      <c r="AS57" s="26"/>
      <c r="AT57" s="26"/>
      <c r="AU57" s="27" t="str">
        <f t="shared" si="50"/>
        <v/>
      </c>
      <c r="AV57" s="26"/>
      <c r="AW57" s="26"/>
      <c r="AX57" s="27" t="str">
        <f t="shared" si="51"/>
        <v/>
      </c>
      <c r="AY57" s="26"/>
      <c r="AZ57" s="26"/>
      <c r="BA57" s="27" t="str">
        <f t="shared" si="52"/>
        <v/>
      </c>
      <c r="BB57" s="26"/>
      <c r="BC57" s="26"/>
      <c r="BD57" s="27" t="str">
        <f t="shared" si="53"/>
        <v/>
      </c>
      <c r="BE57" s="26"/>
      <c r="BF57" s="26"/>
      <c r="BG57" s="27" t="str">
        <f t="shared" si="54"/>
        <v/>
      </c>
      <c r="BH57" s="26"/>
      <c r="BI57" s="26"/>
      <c r="BJ57" s="27" t="str">
        <f t="shared" si="55"/>
        <v/>
      </c>
      <c r="BK57" s="26"/>
      <c r="BL57" s="26"/>
      <c r="BM57" s="27" t="str">
        <f t="shared" si="56"/>
        <v/>
      </c>
      <c r="BN57" s="26"/>
      <c r="BO57" s="26"/>
      <c r="BP57" s="27" t="str">
        <f t="shared" si="57"/>
        <v/>
      </c>
      <c r="BQ57" s="26"/>
      <c r="BR57" s="26"/>
      <c r="BS57" s="27" t="str">
        <f t="shared" si="58"/>
        <v/>
      </c>
      <c r="BT57" s="26"/>
      <c r="BU57" s="26"/>
      <c r="BV57" s="27" t="str">
        <f t="shared" si="59"/>
        <v/>
      </c>
      <c r="BW57" s="26"/>
      <c r="BX57" s="26"/>
      <c r="BY57" s="27" t="str">
        <f t="shared" si="60"/>
        <v/>
      </c>
      <c r="BZ57" s="26"/>
      <c r="CA57" s="26"/>
      <c r="CB57" s="27" t="str">
        <f t="shared" si="61"/>
        <v/>
      </c>
      <c r="CC57" s="26"/>
      <c r="CD57" s="26"/>
      <c r="CE57" s="27" t="str">
        <f t="shared" si="62"/>
        <v/>
      </c>
      <c r="CF57" s="28"/>
      <c r="CG57" s="28"/>
      <c r="CH57" s="27" t="str">
        <f t="shared" si="63"/>
        <v/>
      </c>
      <c r="CI57" s="26"/>
      <c r="CJ57" s="26"/>
      <c r="CK57" s="27" t="str">
        <f t="shared" si="64"/>
        <v/>
      </c>
      <c r="CL57" s="26"/>
      <c r="CM57" s="26"/>
      <c r="CN57" s="27" t="str">
        <f t="shared" si="65"/>
        <v/>
      </c>
      <c r="CO57" s="26"/>
      <c r="CP57" s="26"/>
      <c r="CQ57" s="27" t="str">
        <f t="shared" si="66"/>
        <v/>
      </c>
      <c r="CR57" s="26"/>
      <c r="CS57" s="26"/>
      <c r="CT57" s="27" t="str">
        <f t="shared" si="67"/>
        <v/>
      </c>
      <c r="CU57" s="26"/>
      <c r="CV57" s="26"/>
      <c r="CW57" s="27" t="str">
        <f t="shared" si="68"/>
        <v/>
      </c>
      <c r="CX57" s="26"/>
      <c r="CY57" s="26"/>
      <c r="CZ57" s="27" t="str">
        <f t="shared" si="69"/>
        <v/>
      </c>
      <c r="DA57" s="129" t="e">
        <f t="shared" si="35"/>
        <v>#DIV/0!</v>
      </c>
      <c r="DB57" s="129"/>
      <c r="DC57" s="129"/>
    </row>
    <row r="58" spans="1:107" s="2" customFormat="1" ht="24.95" customHeight="1" x14ac:dyDescent="0.25">
      <c r="A58" s="24" t="s">
        <v>153</v>
      </c>
      <c r="B58" s="25" t="s">
        <v>76</v>
      </c>
      <c r="C58" s="26"/>
      <c r="D58" s="26"/>
      <c r="E58" s="27" t="str">
        <f t="shared" si="36"/>
        <v/>
      </c>
      <c r="F58" s="26"/>
      <c r="G58" s="26"/>
      <c r="H58" s="27" t="str">
        <f t="shared" si="37"/>
        <v/>
      </c>
      <c r="I58" s="26"/>
      <c r="J58" s="26"/>
      <c r="K58" s="27" t="str">
        <f t="shared" si="38"/>
        <v/>
      </c>
      <c r="L58" s="26"/>
      <c r="M58" s="26"/>
      <c r="N58" s="27" t="str">
        <f t="shared" si="39"/>
        <v/>
      </c>
      <c r="O58" s="26"/>
      <c r="P58" s="26"/>
      <c r="Q58" s="27" t="str">
        <f t="shared" si="40"/>
        <v/>
      </c>
      <c r="R58" s="26"/>
      <c r="S58" s="26"/>
      <c r="T58" s="27" t="str">
        <f t="shared" si="41"/>
        <v/>
      </c>
      <c r="U58" s="26"/>
      <c r="V58" s="26"/>
      <c r="W58" s="27" t="str">
        <f t="shared" si="42"/>
        <v/>
      </c>
      <c r="X58" s="26"/>
      <c r="Y58" s="26"/>
      <c r="Z58" s="27" t="str">
        <f t="shared" si="43"/>
        <v/>
      </c>
      <c r="AA58" s="26"/>
      <c r="AB58" s="26"/>
      <c r="AC58" s="27" t="str">
        <f t="shared" si="44"/>
        <v/>
      </c>
      <c r="AD58" s="26"/>
      <c r="AE58" s="26"/>
      <c r="AF58" s="27" t="str">
        <f t="shared" si="45"/>
        <v/>
      </c>
      <c r="AG58" s="26"/>
      <c r="AH58" s="26"/>
      <c r="AI58" s="27" t="str">
        <f t="shared" si="46"/>
        <v/>
      </c>
      <c r="AJ58" s="26"/>
      <c r="AK58" s="26"/>
      <c r="AL58" s="27" t="str">
        <f t="shared" si="47"/>
        <v/>
      </c>
      <c r="AM58" s="26"/>
      <c r="AN58" s="26"/>
      <c r="AO58" s="27" t="str">
        <f t="shared" si="48"/>
        <v/>
      </c>
      <c r="AP58" s="26"/>
      <c r="AQ58" s="26"/>
      <c r="AR58" s="27" t="str">
        <f t="shared" si="49"/>
        <v/>
      </c>
      <c r="AS58" s="26"/>
      <c r="AT58" s="26"/>
      <c r="AU58" s="27" t="str">
        <f t="shared" si="50"/>
        <v/>
      </c>
      <c r="AV58" s="26"/>
      <c r="AW58" s="26"/>
      <c r="AX58" s="27" t="str">
        <f t="shared" si="51"/>
        <v/>
      </c>
      <c r="AY58" s="26"/>
      <c r="AZ58" s="26"/>
      <c r="BA58" s="27" t="str">
        <f t="shared" si="52"/>
        <v/>
      </c>
      <c r="BB58" s="26"/>
      <c r="BC58" s="26"/>
      <c r="BD58" s="27" t="str">
        <f t="shared" si="53"/>
        <v/>
      </c>
      <c r="BE58" s="26"/>
      <c r="BF58" s="26"/>
      <c r="BG58" s="27" t="str">
        <f t="shared" si="54"/>
        <v/>
      </c>
      <c r="BH58" s="26"/>
      <c r="BI58" s="26"/>
      <c r="BJ58" s="27" t="str">
        <f t="shared" si="55"/>
        <v/>
      </c>
      <c r="BK58" s="26"/>
      <c r="BL58" s="26"/>
      <c r="BM58" s="27" t="str">
        <f t="shared" si="56"/>
        <v/>
      </c>
      <c r="BN58" s="26"/>
      <c r="BO58" s="26"/>
      <c r="BP58" s="27" t="str">
        <f t="shared" si="57"/>
        <v/>
      </c>
      <c r="BQ58" s="26"/>
      <c r="BR58" s="26"/>
      <c r="BS58" s="27" t="str">
        <f t="shared" si="58"/>
        <v/>
      </c>
      <c r="BT58" s="26"/>
      <c r="BU58" s="26"/>
      <c r="BV58" s="27" t="str">
        <f t="shared" si="59"/>
        <v/>
      </c>
      <c r="BW58" s="26"/>
      <c r="BX58" s="26"/>
      <c r="BY58" s="27" t="str">
        <f t="shared" si="60"/>
        <v/>
      </c>
      <c r="BZ58" s="26"/>
      <c r="CA58" s="26"/>
      <c r="CB58" s="27" t="str">
        <f t="shared" si="61"/>
        <v/>
      </c>
      <c r="CC58" s="26"/>
      <c r="CD58" s="26"/>
      <c r="CE58" s="27" t="str">
        <f t="shared" si="62"/>
        <v/>
      </c>
      <c r="CF58" s="28"/>
      <c r="CG58" s="28"/>
      <c r="CH58" s="27" t="str">
        <f t="shared" si="63"/>
        <v/>
      </c>
      <c r="CI58" s="26"/>
      <c r="CJ58" s="26"/>
      <c r="CK58" s="27" t="str">
        <f t="shared" si="64"/>
        <v/>
      </c>
      <c r="CL58" s="26"/>
      <c r="CM58" s="26"/>
      <c r="CN58" s="27" t="str">
        <f t="shared" si="65"/>
        <v/>
      </c>
      <c r="CO58" s="26"/>
      <c r="CP58" s="26"/>
      <c r="CQ58" s="27" t="str">
        <f t="shared" si="66"/>
        <v/>
      </c>
      <c r="CR58" s="26"/>
      <c r="CS58" s="26"/>
      <c r="CT58" s="27" t="str">
        <f t="shared" si="67"/>
        <v/>
      </c>
      <c r="CU58" s="26"/>
      <c r="CV58" s="26"/>
      <c r="CW58" s="27" t="str">
        <f t="shared" si="68"/>
        <v/>
      </c>
      <c r="CX58" s="26"/>
      <c r="CY58" s="26"/>
      <c r="CZ58" s="27" t="str">
        <f t="shared" si="69"/>
        <v/>
      </c>
      <c r="DA58" s="129" t="e">
        <f t="shared" ref="DA58:DA73" si="70">AVERAGEIF(C58:CZ58,"&gt;1,1")</f>
        <v>#DIV/0!</v>
      </c>
      <c r="DB58" s="129"/>
      <c r="DC58" s="129"/>
    </row>
    <row r="59" spans="1:107" s="2" customFormat="1" ht="24.95" customHeight="1" x14ac:dyDescent="0.25">
      <c r="A59" s="24" t="s">
        <v>154</v>
      </c>
      <c r="B59" s="25" t="s">
        <v>77</v>
      </c>
      <c r="C59" s="26"/>
      <c r="D59" s="26"/>
      <c r="E59" s="27" t="str">
        <f t="shared" si="36"/>
        <v/>
      </c>
      <c r="F59" s="26"/>
      <c r="G59" s="26"/>
      <c r="H59" s="27" t="str">
        <f t="shared" si="37"/>
        <v/>
      </c>
      <c r="I59" s="26"/>
      <c r="J59" s="26"/>
      <c r="K59" s="27" t="str">
        <f t="shared" si="38"/>
        <v/>
      </c>
      <c r="L59" s="26"/>
      <c r="M59" s="26"/>
      <c r="N59" s="27" t="str">
        <f t="shared" si="39"/>
        <v/>
      </c>
      <c r="O59" s="26"/>
      <c r="P59" s="26"/>
      <c r="Q59" s="27" t="str">
        <f t="shared" si="40"/>
        <v/>
      </c>
      <c r="R59" s="26"/>
      <c r="S59" s="26"/>
      <c r="T59" s="27" t="str">
        <f t="shared" si="41"/>
        <v/>
      </c>
      <c r="U59" s="26"/>
      <c r="V59" s="26"/>
      <c r="W59" s="27" t="str">
        <f t="shared" si="42"/>
        <v/>
      </c>
      <c r="X59" s="26"/>
      <c r="Y59" s="26"/>
      <c r="Z59" s="27" t="str">
        <f t="shared" si="43"/>
        <v/>
      </c>
      <c r="AA59" s="26"/>
      <c r="AB59" s="26"/>
      <c r="AC59" s="27" t="str">
        <f t="shared" si="44"/>
        <v/>
      </c>
      <c r="AD59" s="26"/>
      <c r="AE59" s="26"/>
      <c r="AF59" s="27" t="str">
        <f t="shared" si="45"/>
        <v/>
      </c>
      <c r="AG59" s="26"/>
      <c r="AH59" s="26"/>
      <c r="AI59" s="27" t="str">
        <f t="shared" si="46"/>
        <v/>
      </c>
      <c r="AJ59" s="26"/>
      <c r="AK59" s="26"/>
      <c r="AL59" s="27" t="str">
        <f t="shared" si="47"/>
        <v/>
      </c>
      <c r="AM59" s="26"/>
      <c r="AN59" s="26"/>
      <c r="AO59" s="27" t="str">
        <f t="shared" si="48"/>
        <v/>
      </c>
      <c r="AP59" s="26"/>
      <c r="AQ59" s="26"/>
      <c r="AR59" s="27" t="str">
        <f t="shared" si="49"/>
        <v/>
      </c>
      <c r="AS59" s="26"/>
      <c r="AT59" s="26"/>
      <c r="AU59" s="27" t="str">
        <f t="shared" si="50"/>
        <v/>
      </c>
      <c r="AV59" s="26"/>
      <c r="AW59" s="26"/>
      <c r="AX59" s="27" t="str">
        <f t="shared" si="51"/>
        <v/>
      </c>
      <c r="AY59" s="26"/>
      <c r="AZ59" s="26"/>
      <c r="BA59" s="27" t="str">
        <f t="shared" si="52"/>
        <v/>
      </c>
      <c r="BB59" s="26"/>
      <c r="BC59" s="26"/>
      <c r="BD59" s="27" t="str">
        <f t="shared" si="53"/>
        <v/>
      </c>
      <c r="BE59" s="26"/>
      <c r="BF59" s="26"/>
      <c r="BG59" s="27" t="str">
        <f t="shared" si="54"/>
        <v/>
      </c>
      <c r="BH59" s="26"/>
      <c r="BI59" s="26"/>
      <c r="BJ59" s="27" t="str">
        <f t="shared" si="55"/>
        <v/>
      </c>
      <c r="BK59" s="26"/>
      <c r="BL59" s="26"/>
      <c r="BM59" s="27" t="str">
        <f t="shared" si="56"/>
        <v/>
      </c>
      <c r="BN59" s="26"/>
      <c r="BO59" s="26"/>
      <c r="BP59" s="27" t="str">
        <f t="shared" si="57"/>
        <v/>
      </c>
      <c r="BQ59" s="26"/>
      <c r="BR59" s="26"/>
      <c r="BS59" s="27" t="str">
        <f t="shared" si="58"/>
        <v/>
      </c>
      <c r="BT59" s="26"/>
      <c r="BU59" s="26"/>
      <c r="BV59" s="27" t="str">
        <f t="shared" si="59"/>
        <v/>
      </c>
      <c r="BW59" s="26"/>
      <c r="BX59" s="26"/>
      <c r="BY59" s="27" t="str">
        <f t="shared" si="60"/>
        <v/>
      </c>
      <c r="BZ59" s="26"/>
      <c r="CA59" s="26"/>
      <c r="CB59" s="27" t="str">
        <f t="shared" si="61"/>
        <v/>
      </c>
      <c r="CC59" s="26"/>
      <c r="CD59" s="26"/>
      <c r="CE59" s="27" t="str">
        <f t="shared" si="62"/>
        <v/>
      </c>
      <c r="CF59" s="28"/>
      <c r="CG59" s="28"/>
      <c r="CH59" s="27" t="str">
        <f t="shared" si="63"/>
        <v/>
      </c>
      <c r="CI59" s="26"/>
      <c r="CJ59" s="26"/>
      <c r="CK59" s="27" t="str">
        <f t="shared" si="64"/>
        <v/>
      </c>
      <c r="CL59" s="26"/>
      <c r="CM59" s="26"/>
      <c r="CN59" s="27" t="str">
        <f t="shared" si="65"/>
        <v/>
      </c>
      <c r="CO59" s="26"/>
      <c r="CP59" s="26"/>
      <c r="CQ59" s="27" t="str">
        <f t="shared" si="66"/>
        <v/>
      </c>
      <c r="CR59" s="26"/>
      <c r="CS59" s="26"/>
      <c r="CT59" s="27" t="str">
        <f t="shared" si="67"/>
        <v/>
      </c>
      <c r="CU59" s="26"/>
      <c r="CV59" s="26"/>
      <c r="CW59" s="27" t="str">
        <f t="shared" si="68"/>
        <v/>
      </c>
      <c r="CX59" s="26"/>
      <c r="CY59" s="26"/>
      <c r="CZ59" s="27" t="str">
        <f t="shared" si="69"/>
        <v/>
      </c>
      <c r="DA59" s="129" t="e">
        <f t="shared" si="70"/>
        <v>#DIV/0!</v>
      </c>
      <c r="DB59" s="129"/>
      <c r="DC59" s="129"/>
    </row>
    <row r="60" spans="1:107" s="2" customFormat="1" ht="24.95" customHeight="1" x14ac:dyDescent="0.25">
      <c r="A60" s="24" t="s">
        <v>155</v>
      </c>
      <c r="B60" s="25" t="s">
        <v>78</v>
      </c>
      <c r="C60" s="26"/>
      <c r="D60" s="26"/>
      <c r="E60" s="27" t="str">
        <f t="shared" si="36"/>
        <v/>
      </c>
      <c r="F60" s="26"/>
      <c r="G60" s="26"/>
      <c r="H60" s="27" t="str">
        <f t="shared" si="37"/>
        <v/>
      </c>
      <c r="I60" s="26"/>
      <c r="J60" s="26"/>
      <c r="K60" s="27" t="str">
        <f t="shared" si="38"/>
        <v/>
      </c>
      <c r="L60" s="26"/>
      <c r="M60" s="26"/>
      <c r="N60" s="27" t="str">
        <f t="shared" si="39"/>
        <v/>
      </c>
      <c r="O60" s="26"/>
      <c r="P60" s="26"/>
      <c r="Q60" s="27" t="str">
        <f t="shared" si="40"/>
        <v/>
      </c>
      <c r="R60" s="26"/>
      <c r="S60" s="26"/>
      <c r="T60" s="27" t="str">
        <f t="shared" si="41"/>
        <v/>
      </c>
      <c r="U60" s="26"/>
      <c r="V60" s="26"/>
      <c r="W60" s="27" t="str">
        <f t="shared" si="42"/>
        <v/>
      </c>
      <c r="X60" s="26"/>
      <c r="Y60" s="26"/>
      <c r="Z60" s="27" t="str">
        <f t="shared" si="43"/>
        <v/>
      </c>
      <c r="AA60" s="26"/>
      <c r="AB60" s="26"/>
      <c r="AC60" s="27" t="str">
        <f t="shared" si="44"/>
        <v/>
      </c>
      <c r="AD60" s="26"/>
      <c r="AE60" s="26"/>
      <c r="AF60" s="27" t="str">
        <f t="shared" si="45"/>
        <v/>
      </c>
      <c r="AG60" s="26"/>
      <c r="AH60" s="26"/>
      <c r="AI60" s="27" t="str">
        <f t="shared" si="46"/>
        <v/>
      </c>
      <c r="AJ60" s="26"/>
      <c r="AK60" s="26"/>
      <c r="AL60" s="27" t="str">
        <f t="shared" si="47"/>
        <v/>
      </c>
      <c r="AM60" s="26"/>
      <c r="AN60" s="26"/>
      <c r="AO60" s="27" t="str">
        <f t="shared" si="48"/>
        <v/>
      </c>
      <c r="AP60" s="26"/>
      <c r="AQ60" s="26"/>
      <c r="AR60" s="27" t="str">
        <f t="shared" si="49"/>
        <v/>
      </c>
      <c r="AS60" s="26"/>
      <c r="AT60" s="26"/>
      <c r="AU60" s="27" t="str">
        <f t="shared" si="50"/>
        <v/>
      </c>
      <c r="AV60" s="26"/>
      <c r="AW60" s="26"/>
      <c r="AX60" s="27" t="str">
        <f t="shared" si="51"/>
        <v/>
      </c>
      <c r="AY60" s="26"/>
      <c r="AZ60" s="26"/>
      <c r="BA60" s="27" t="str">
        <f t="shared" si="52"/>
        <v/>
      </c>
      <c r="BB60" s="26"/>
      <c r="BC60" s="26"/>
      <c r="BD60" s="27" t="str">
        <f t="shared" si="53"/>
        <v/>
      </c>
      <c r="BE60" s="26"/>
      <c r="BF60" s="26"/>
      <c r="BG60" s="27" t="str">
        <f t="shared" si="54"/>
        <v/>
      </c>
      <c r="BH60" s="26"/>
      <c r="BI60" s="26"/>
      <c r="BJ60" s="27" t="str">
        <f t="shared" si="55"/>
        <v/>
      </c>
      <c r="BK60" s="26"/>
      <c r="BL60" s="26"/>
      <c r="BM60" s="27" t="str">
        <f t="shared" si="56"/>
        <v/>
      </c>
      <c r="BN60" s="26"/>
      <c r="BO60" s="26"/>
      <c r="BP60" s="27" t="str">
        <f t="shared" si="57"/>
        <v/>
      </c>
      <c r="BQ60" s="26"/>
      <c r="BR60" s="26"/>
      <c r="BS60" s="27" t="str">
        <f t="shared" si="58"/>
        <v/>
      </c>
      <c r="BT60" s="26"/>
      <c r="BU60" s="26"/>
      <c r="BV60" s="27" t="str">
        <f t="shared" si="59"/>
        <v/>
      </c>
      <c r="BW60" s="26"/>
      <c r="BX60" s="26"/>
      <c r="BY60" s="27" t="str">
        <f t="shared" si="60"/>
        <v/>
      </c>
      <c r="BZ60" s="26"/>
      <c r="CA60" s="26"/>
      <c r="CB60" s="27" t="str">
        <f t="shared" si="61"/>
        <v/>
      </c>
      <c r="CC60" s="26"/>
      <c r="CD60" s="26"/>
      <c r="CE60" s="27" t="str">
        <f t="shared" si="62"/>
        <v/>
      </c>
      <c r="CF60" s="28"/>
      <c r="CG60" s="28"/>
      <c r="CH60" s="27" t="str">
        <f t="shared" si="63"/>
        <v/>
      </c>
      <c r="CI60" s="26"/>
      <c r="CJ60" s="26"/>
      <c r="CK60" s="27" t="str">
        <f t="shared" si="64"/>
        <v/>
      </c>
      <c r="CL60" s="26"/>
      <c r="CM60" s="26"/>
      <c r="CN60" s="27" t="str">
        <f t="shared" si="65"/>
        <v/>
      </c>
      <c r="CO60" s="26"/>
      <c r="CP60" s="26"/>
      <c r="CQ60" s="27" t="str">
        <f t="shared" si="66"/>
        <v/>
      </c>
      <c r="CR60" s="26"/>
      <c r="CS60" s="26"/>
      <c r="CT60" s="27" t="str">
        <f t="shared" si="67"/>
        <v/>
      </c>
      <c r="CU60" s="26"/>
      <c r="CV60" s="26"/>
      <c r="CW60" s="27" t="str">
        <f t="shared" si="68"/>
        <v/>
      </c>
      <c r="CX60" s="26"/>
      <c r="CY60" s="26"/>
      <c r="CZ60" s="27" t="str">
        <f t="shared" si="69"/>
        <v/>
      </c>
      <c r="DA60" s="129" t="e">
        <f t="shared" si="70"/>
        <v>#DIV/0!</v>
      </c>
      <c r="DB60" s="129"/>
      <c r="DC60" s="129"/>
    </row>
    <row r="61" spans="1:107" s="2" customFormat="1" ht="24.95" customHeight="1" x14ac:dyDescent="0.25">
      <c r="A61" s="24" t="s">
        <v>85</v>
      </c>
      <c r="B61" s="25" t="s">
        <v>79</v>
      </c>
      <c r="C61" s="26"/>
      <c r="D61" s="26"/>
      <c r="E61" s="27" t="str">
        <f t="shared" si="36"/>
        <v/>
      </c>
      <c r="F61" s="26"/>
      <c r="G61" s="26"/>
      <c r="H61" s="27" t="str">
        <f t="shared" si="37"/>
        <v/>
      </c>
      <c r="I61" s="26"/>
      <c r="J61" s="26"/>
      <c r="K61" s="27" t="str">
        <f t="shared" si="38"/>
        <v/>
      </c>
      <c r="L61" s="26"/>
      <c r="M61" s="26"/>
      <c r="N61" s="27" t="str">
        <f t="shared" si="39"/>
        <v/>
      </c>
      <c r="O61" s="26"/>
      <c r="P61" s="26"/>
      <c r="Q61" s="27" t="str">
        <f t="shared" si="40"/>
        <v/>
      </c>
      <c r="R61" s="26"/>
      <c r="S61" s="26"/>
      <c r="T61" s="27" t="str">
        <f t="shared" si="41"/>
        <v/>
      </c>
      <c r="U61" s="26"/>
      <c r="V61" s="26"/>
      <c r="W61" s="27" t="str">
        <f t="shared" si="42"/>
        <v/>
      </c>
      <c r="X61" s="26"/>
      <c r="Y61" s="26"/>
      <c r="Z61" s="27" t="str">
        <f t="shared" si="43"/>
        <v/>
      </c>
      <c r="AA61" s="26"/>
      <c r="AB61" s="26"/>
      <c r="AC61" s="27" t="str">
        <f t="shared" si="44"/>
        <v/>
      </c>
      <c r="AD61" s="26"/>
      <c r="AE61" s="26"/>
      <c r="AF61" s="27" t="str">
        <f t="shared" si="45"/>
        <v/>
      </c>
      <c r="AG61" s="26"/>
      <c r="AH61" s="26"/>
      <c r="AI61" s="27" t="str">
        <f t="shared" si="46"/>
        <v/>
      </c>
      <c r="AJ61" s="26"/>
      <c r="AK61" s="26"/>
      <c r="AL61" s="27" t="str">
        <f t="shared" si="47"/>
        <v/>
      </c>
      <c r="AM61" s="26"/>
      <c r="AN61" s="26"/>
      <c r="AO61" s="27" t="str">
        <f t="shared" si="48"/>
        <v/>
      </c>
      <c r="AP61" s="26"/>
      <c r="AQ61" s="26"/>
      <c r="AR61" s="27" t="str">
        <f t="shared" si="49"/>
        <v/>
      </c>
      <c r="AS61" s="26"/>
      <c r="AT61" s="26"/>
      <c r="AU61" s="27" t="str">
        <f t="shared" si="50"/>
        <v/>
      </c>
      <c r="AV61" s="26"/>
      <c r="AW61" s="26"/>
      <c r="AX61" s="27" t="str">
        <f t="shared" si="51"/>
        <v/>
      </c>
      <c r="AY61" s="26"/>
      <c r="AZ61" s="26"/>
      <c r="BA61" s="27" t="str">
        <f t="shared" si="52"/>
        <v/>
      </c>
      <c r="BB61" s="26"/>
      <c r="BC61" s="26"/>
      <c r="BD61" s="27" t="str">
        <f t="shared" si="53"/>
        <v/>
      </c>
      <c r="BE61" s="26"/>
      <c r="BF61" s="26"/>
      <c r="BG61" s="27" t="str">
        <f t="shared" si="54"/>
        <v/>
      </c>
      <c r="BH61" s="26"/>
      <c r="BI61" s="26"/>
      <c r="BJ61" s="27" t="str">
        <f t="shared" si="55"/>
        <v/>
      </c>
      <c r="BK61" s="26"/>
      <c r="BL61" s="26"/>
      <c r="BM61" s="27" t="str">
        <f t="shared" si="56"/>
        <v/>
      </c>
      <c r="BN61" s="26"/>
      <c r="BO61" s="26"/>
      <c r="BP61" s="27" t="str">
        <f t="shared" si="57"/>
        <v/>
      </c>
      <c r="BQ61" s="26"/>
      <c r="BR61" s="26"/>
      <c r="BS61" s="27" t="str">
        <f t="shared" si="58"/>
        <v/>
      </c>
      <c r="BT61" s="26"/>
      <c r="BU61" s="26"/>
      <c r="BV61" s="27" t="str">
        <f t="shared" si="59"/>
        <v/>
      </c>
      <c r="BW61" s="26"/>
      <c r="BX61" s="26"/>
      <c r="BY61" s="27" t="str">
        <f t="shared" si="60"/>
        <v/>
      </c>
      <c r="BZ61" s="26"/>
      <c r="CA61" s="26"/>
      <c r="CB61" s="27" t="str">
        <f t="shared" si="61"/>
        <v/>
      </c>
      <c r="CC61" s="26"/>
      <c r="CD61" s="26"/>
      <c r="CE61" s="27" t="str">
        <f t="shared" si="62"/>
        <v/>
      </c>
      <c r="CF61" s="28"/>
      <c r="CG61" s="28"/>
      <c r="CH61" s="27" t="str">
        <f t="shared" si="63"/>
        <v/>
      </c>
      <c r="CI61" s="26"/>
      <c r="CJ61" s="26"/>
      <c r="CK61" s="27" t="str">
        <f t="shared" si="64"/>
        <v/>
      </c>
      <c r="CL61" s="26"/>
      <c r="CM61" s="26"/>
      <c r="CN61" s="27" t="str">
        <f t="shared" si="65"/>
        <v/>
      </c>
      <c r="CO61" s="26"/>
      <c r="CP61" s="26"/>
      <c r="CQ61" s="27" t="str">
        <f t="shared" si="66"/>
        <v/>
      </c>
      <c r="CR61" s="26"/>
      <c r="CS61" s="26"/>
      <c r="CT61" s="27" t="str">
        <f t="shared" si="67"/>
        <v/>
      </c>
      <c r="CU61" s="26"/>
      <c r="CV61" s="26"/>
      <c r="CW61" s="27" t="str">
        <f t="shared" si="68"/>
        <v/>
      </c>
      <c r="CX61" s="26"/>
      <c r="CY61" s="26"/>
      <c r="CZ61" s="27" t="str">
        <f t="shared" si="69"/>
        <v/>
      </c>
      <c r="DA61" s="129" t="e">
        <f t="shared" si="70"/>
        <v>#DIV/0!</v>
      </c>
      <c r="DB61" s="129"/>
      <c r="DC61" s="129"/>
    </row>
    <row r="62" spans="1:107" s="2" customFormat="1" ht="24.95" customHeight="1" x14ac:dyDescent="0.25">
      <c r="A62" s="24" t="s">
        <v>156</v>
      </c>
      <c r="B62" s="25" t="s">
        <v>80</v>
      </c>
      <c r="C62" s="26"/>
      <c r="D62" s="26"/>
      <c r="E62" s="27" t="str">
        <f t="shared" si="36"/>
        <v/>
      </c>
      <c r="F62" s="26"/>
      <c r="G62" s="26"/>
      <c r="H62" s="27" t="str">
        <f t="shared" si="37"/>
        <v/>
      </c>
      <c r="I62" s="26"/>
      <c r="J62" s="26"/>
      <c r="K62" s="27" t="str">
        <f t="shared" si="38"/>
        <v/>
      </c>
      <c r="L62" s="26"/>
      <c r="M62" s="26"/>
      <c r="N62" s="27" t="str">
        <f t="shared" si="39"/>
        <v/>
      </c>
      <c r="O62" s="26"/>
      <c r="P62" s="26"/>
      <c r="Q62" s="27" t="str">
        <f t="shared" si="40"/>
        <v/>
      </c>
      <c r="R62" s="26"/>
      <c r="S62" s="26"/>
      <c r="T62" s="27" t="str">
        <f t="shared" si="41"/>
        <v/>
      </c>
      <c r="U62" s="26"/>
      <c r="V62" s="26"/>
      <c r="W62" s="27" t="str">
        <f t="shared" si="42"/>
        <v/>
      </c>
      <c r="X62" s="26"/>
      <c r="Y62" s="26"/>
      <c r="Z62" s="27" t="str">
        <f t="shared" si="43"/>
        <v/>
      </c>
      <c r="AA62" s="26"/>
      <c r="AB62" s="26"/>
      <c r="AC62" s="27" t="str">
        <f t="shared" si="44"/>
        <v/>
      </c>
      <c r="AD62" s="26"/>
      <c r="AE62" s="26"/>
      <c r="AF62" s="27" t="str">
        <f t="shared" si="45"/>
        <v/>
      </c>
      <c r="AG62" s="26"/>
      <c r="AH62" s="26"/>
      <c r="AI62" s="27" t="str">
        <f t="shared" si="46"/>
        <v/>
      </c>
      <c r="AJ62" s="26"/>
      <c r="AK62" s="26"/>
      <c r="AL62" s="27" t="str">
        <f t="shared" si="47"/>
        <v/>
      </c>
      <c r="AM62" s="26"/>
      <c r="AN62" s="26"/>
      <c r="AO62" s="27" t="str">
        <f t="shared" si="48"/>
        <v/>
      </c>
      <c r="AP62" s="26"/>
      <c r="AQ62" s="26"/>
      <c r="AR62" s="27" t="str">
        <f t="shared" si="49"/>
        <v/>
      </c>
      <c r="AS62" s="26"/>
      <c r="AT62" s="26"/>
      <c r="AU62" s="27" t="str">
        <f t="shared" si="50"/>
        <v/>
      </c>
      <c r="AV62" s="26"/>
      <c r="AW62" s="26"/>
      <c r="AX62" s="27" t="str">
        <f t="shared" si="51"/>
        <v/>
      </c>
      <c r="AY62" s="26"/>
      <c r="AZ62" s="26"/>
      <c r="BA62" s="27" t="str">
        <f t="shared" si="52"/>
        <v/>
      </c>
      <c r="BB62" s="26"/>
      <c r="BC62" s="26"/>
      <c r="BD62" s="27" t="str">
        <f t="shared" si="53"/>
        <v/>
      </c>
      <c r="BE62" s="26"/>
      <c r="BF62" s="26"/>
      <c r="BG62" s="27" t="str">
        <f t="shared" si="54"/>
        <v/>
      </c>
      <c r="BH62" s="26"/>
      <c r="BI62" s="26"/>
      <c r="BJ62" s="27" t="str">
        <f t="shared" si="55"/>
        <v/>
      </c>
      <c r="BK62" s="26"/>
      <c r="BL62" s="26"/>
      <c r="BM62" s="27" t="str">
        <f t="shared" si="56"/>
        <v/>
      </c>
      <c r="BN62" s="26"/>
      <c r="BO62" s="26"/>
      <c r="BP62" s="27" t="str">
        <f t="shared" si="57"/>
        <v/>
      </c>
      <c r="BQ62" s="26"/>
      <c r="BR62" s="26"/>
      <c r="BS62" s="27" t="str">
        <f t="shared" si="58"/>
        <v/>
      </c>
      <c r="BT62" s="26"/>
      <c r="BU62" s="26"/>
      <c r="BV62" s="27" t="str">
        <f t="shared" si="59"/>
        <v/>
      </c>
      <c r="BW62" s="26"/>
      <c r="BX62" s="26"/>
      <c r="BY62" s="27" t="str">
        <f t="shared" si="60"/>
        <v/>
      </c>
      <c r="BZ62" s="26"/>
      <c r="CA62" s="26"/>
      <c r="CB62" s="27" t="str">
        <f t="shared" si="61"/>
        <v/>
      </c>
      <c r="CC62" s="26"/>
      <c r="CD62" s="26"/>
      <c r="CE62" s="27" t="str">
        <f t="shared" si="62"/>
        <v/>
      </c>
      <c r="CF62" s="28"/>
      <c r="CG62" s="28"/>
      <c r="CH62" s="27" t="str">
        <f t="shared" si="63"/>
        <v/>
      </c>
      <c r="CI62" s="26"/>
      <c r="CJ62" s="26"/>
      <c r="CK62" s="27" t="str">
        <f t="shared" si="64"/>
        <v/>
      </c>
      <c r="CL62" s="26"/>
      <c r="CM62" s="26"/>
      <c r="CN62" s="27" t="str">
        <f t="shared" si="65"/>
        <v/>
      </c>
      <c r="CO62" s="26"/>
      <c r="CP62" s="26"/>
      <c r="CQ62" s="27" t="str">
        <f t="shared" si="66"/>
        <v/>
      </c>
      <c r="CR62" s="26"/>
      <c r="CS62" s="26"/>
      <c r="CT62" s="27" t="str">
        <f t="shared" si="67"/>
        <v/>
      </c>
      <c r="CU62" s="26"/>
      <c r="CV62" s="26"/>
      <c r="CW62" s="27" t="str">
        <f t="shared" si="68"/>
        <v/>
      </c>
      <c r="CX62" s="26"/>
      <c r="CY62" s="26"/>
      <c r="CZ62" s="27" t="str">
        <f t="shared" si="69"/>
        <v/>
      </c>
      <c r="DA62" s="129" t="e">
        <f t="shared" si="70"/>
        <v>#DIV/0!</v>
      </c>
      <c r="DB62" s="129"/>
      <c r="DC62" s="129"/>
    </row>
    <row r="63" spans="1:107" s="2" customFormat="1" ht="24.95" customHeight="1" x14ac:dyDescent="0.25">
      <c r="A63" s="24" t="s">
        <v>157</v>
      </c>
      <c r="B63" s="25" t="s">
        <v>81</v>
      </c>
      <c r="C63" s="26"/>
      <c r="D63" s="26"/>
      <c r="E63" s="27" t="str">
        <f t="shared" si="36"/>
        <v/>
      </c>
      <c r="F63" s="26"/>
      <c r="G63" s="26"/>
      <c r="H63" s="27" t="str">
        <f t="shared" si="37"/>
        <v/>
      </c>
      <c r="I63" s="26"/>
      <c r="J63" s="26"/>
      <c r="K63" s="27" t="str">
        <f t="shared" si="38"/>
        <v/>
      </c>
      <c r="L63" s="26"/>
      <c r="M63" s="26"/>
      <c r="N63" s="27" t="str">
        <f t="shared" si="39"/>
        <v/>
      </c>
      <c r="O63" s="26"/>
      <c r="P63" s="26"/>
      <c r="Q63" s="27" t="str">
        <f t="shared" si="40"/>
        <v/>
      </c>
      <c r="R63" s="26"/>
      <c r="S63" s="26"/>
      <c r="T63" s="27" t="str">
        <f t="shared" si="41"/>
        <v/>
      </c>
      <c r="U63" s="26"/>
      <c r="V63" s="26"/>
      <c r="W63" s="27" t="str">
        <f t="shared" si="42"/>
        <v/>
      </c>
      <c r="X63" s="26"/>
      <c r="Y63" s="26"/>
      <c r="Z63" s="27" t="str">
        <f t="shared" si="43"/>
        <v/>
      </c>
      <c r="AA63" s="26"/>
      <c r="AB63" s="26"/>
      <c r="AC63" s="27" t="str">
        <f t="shared" si="44"/>
        <v/>
      </c>
      <c r="AD63" s="26"/>
      <c r="AE63" s="26"/>
      <c r="AF63" s="27" t="str">
        <f t="shared" si="45"/>
        <v/>
      </c>
      <c r="AG63" s="26"/>
      <c r="AH63" s="26"/>
      <c r="AI63" s="27" t="str">
        <f t="shared" si="46"/>
        <v/>
      </c>
      <c r="AJ63" s="26"/>
      <c r="AK63" s="26"/>
      <c r="AL63" s="27" t="str">
        <f t="shared" si="47"/>
        <v/>
      </c>
      <c r="AM63" s="26"/>
      <c r="AN63" s="26"/>
      <c r="AO63" s="27" t="str">
        <f t="shared" si="48"/>
        <v/>
      </c>
      <c r="AP63" s="26"/>
      <c r="AQ63" s="26"/>
      <c r="AR63" s="27" t="str">
        <f t="shared" si="49"/>
        <v/>
      </c>
      <c r="AS63" s="26"/>
      <c r="AT63" s="26"/>
      <c r="AU63" s="27" t="str">
        <f t="shared" si="50"/>
        <v/>
      </c>
      <c r="AV63" s="26"/>
      <c r="AW63" s="26"/>
      <c r="AX63" s="27" t="str">
        <f t="shared" si="51"/>
        <v/>
      </c>
      <c r="AY63" s="26"/>
      <c r="AZ63" s="26"/>
      <c r="BA63" s="27" t="str">
        <f t="shared" si="52"/>
        <v/>
      </c>
      <c r="BB63" s="26"/>
      <c r="BC63" s="26"/>
      <c r="BD63" s="27" t="str">
        <f t="shared" si="53"/>
        <v/>
      </c>
      <c r="BE63" s="26"/>
      <c r="BF63" s="26"/>
      <c r="BG63" s="27" t="str">
        <f t="shared" si="54"/>
        <v/>
      </c>
      <c r="BH63" s="26"/>
      <c r="BI63" s="26"/>
      <c r="BJ63" s="27" t="str">
        <f t="shared" si="55"/>
        <v/>
      </c>
      <c r="BK63" s="26"/>
      <c r="BL63" s="26"/>
      <c r="BM63" s="27" t="str">
        <f t="shared" si="56"/>
        <v/>
      </c>
      <c r="BN63" s="26"/>
      <c r="BO63" s="26"/>
      <c r="BP63" s="27" t="str">
        <f t="shared" si="57"/>
        <v/>
      </c>
      <c r="BQ63" s="26"/>
      <c r="BR63" s="26"/>
      <c r="BS63" s="27" t="str">
        <f t="shared" si="58"/>
        <v/>
      </c>
      <c r="BT63" s="26"/>
      <c r="BU63" s="26"/>
      <c r="BV63" s="27" t="str">
        <f t="shared" si="59"/>
        <v/>
      </c>
      <c r="BW63" s="26"/>
      <c r="BX63" s="26"/>
      <c r="BY63" s="27" t="str">
        <f t="shared" si="60"/>
        <v/>
      </c>
      <c r="BZ63" s="26"/>
      <c r="CA63" s="26"/>
      <c r="CB63" s="27" t="str">
        <f t="shared" si="61"/>
        <v/>
      </c>
      <c r="CC63" s="26"/>
      <c r="CD63" s="26"/>
      <c r="CE63" s="27" t="str">
        <f t="shared" si="62"/>
        <v/>
      </c>
      <c r="CF63" s="28"/>
      <c r="CG63" s="28"/>
      <c r="CH63" s="27" t="str">
        <f t="shared" si="63"/>
        <v/>
      </c>
      <c r="CI63" s="26"/>
      <c r="CJ63" s="26"/>
      <c r="CK63" s="27" t="str">
        <f t="shared" si="64"/>
        <v/>
      </c>
      <c r="CL63" s="26"/>
      <c r="CM63" s="26"/>
      <c r="CN63" s="27" t="str">
        <f t="shared" si="65"/>
        <v/>
      </c>
      <c r="CO63" s="26"/>
      <c r="CP63" s="26"/>
      <c r="CQ63" s="27" t="str">
        <f t="shared" si="66"/>
        <v/>
      </c>
      <c r="CR63" s="26"/>
      <c r="CS63" s="26"/>
      <c r="CT63" s="27" t="str">
        <f t="shared" si="67"/>
        <v/>
      </c>
      <c r="CU63" s="26"/>
      <c r="CV63" s="26"/>
      <c r="CW63" s="27" t="str">
        <f t="shared" si="68"/>
        <v/>
      </c>
      <c r="CX63" s="26"/>
      <c r="CY63" s="26"/>
      <c r="CZ63" s="27" t="str">
        <f t="shared" si="69"/>
        <v/>
      </c>
      <c r="DA63" s="129" t="e">
        <f t="shared" si="70"/>
        <v>#DIV/0!</v>
      </c>
      <c r="DB63" s="129"/>
      <c r="DC63" s="129"/>
    </row>
    <row r="64" spans="1:107" s="2" customFormat="1" ht="24.95" customHeight="1" x14ac:dyDescent="0.25">
      <c r="A64" s="24" t="s">
        <v>158</v>
      </c>
      <c r="B64" s="25" t="s">
        <v>82</v>
      </c>
      <c r="C64" s="26"/>
      <c r="D64" s="26"/>
      <c r="E64" s="27" t="str">
        <f t="shared" si="36"/>
        <v/>
      </c>
      <c r="F64" s="26"/>
      <c r="G64" s="26"/>
      <c r="H64" s="27" t="str">
        <f t="shared" si="37"/>
        <v/>
      </c>
      <c r="I64" s="26"/>
      <c r="J64" s="26"/>
      <c r="K64" s="27" t="str">
        <f t="shared" si="38"/>
        <v/>
      </c>
      <c r="L64" s="26"/>
      <c r="M64" s="26"/>
      <c r="N64" s="27" t="str">
        <f t="shared" si="39"/>
        <v/>
      </c>
      <c r="O64" s="26"/>
      <c r="P64" s="26"/>
      <c r="Q64" s="27" t="str">
        <f t="shared" si="40"/>
        <v/>
      </c>
      <c r="R64" s="26"/>
      <c r="S64" s="26"/>
      <c r="T64" s="27" t="str">
        <f t="shared" si="41"/>
        <v/>
      </c>
      <c r="U64" s="26"/>
      <c r="V64" s="26"/>
      <c r="W64" s="27" t="str">
        <f t="shared" si="42"/>
        <v/>
      </c>
      <c r="X64" s="26"/>
      <c r="Y64" s="26"/>
      <c r="Z64" s="27" t="str">
        <f t="shared" si="43"/>
        <v/>
      </c>
      <c r="AA64" s="26"/>
      <c r="AB64" s="26"/>
      <c r="AC64" s="27" t="str">
        <f t="shared" si="44"/>
        <v/>
      </c>
      <c r="AD64" s="26"/>
      <c r="AE64" s="26"/>
      <c r="AF64" s="27" t="str">
        <f t="shared" si="45"/>
        <v/>
      </c>
      <c r="AG64" s="26"/>
      <c r="AH64" s="26"/>
      <c r="AI64" s="27" t="str">
        <f t="shared" si="46"/>
        <v/>
      </c>
      <c r="AJ64" s="26"/>
      <c r="AK64" s="26"/>
      <c r="AL64" s="27" t="str">
        <f t="shared" si="47"/>
        <v/>
      </c>
      <c r="AM64" s="26"/>
      <c r="AN64" s="26"/>
      <c r="AO64" s="27" t="str">
        <f t="shared" si="48"/>
        <v/>
      </c>
      <c r="AP64" s="26"/>
      <c r="AQ64" s="26"/>
      <c r="AR64" s="27" t="str">
        <f t="shared" si="49"/>
        <v/>
      </c>
      <c r="AS64" s="26"/>
      <c r="AT64" s="26"/>
      <c r="AU64" s="27" t="str">
        <f t="shared" si="50"/>
        <v/>
      </c>
      <c r="AV64" s="26"/>
      <c r="AW64" s="26"/>
      <c r="AX64" s="27" t="str">
        <f t="shared" si="51"/>
        <v/>
      </c>
      <c r="AY64" s="26"/>
      <c r="AZ64" s="26"/>
      <c r="BA64" s="27" t="str">
        <f t="shared" si="52"/>
        <v/>
      </c>
      <c r="BB64" s="26"/>
      <c r="BC64" s="26"/>
      <c r="BD64" s="27" t="str">
        <f t="shared" si="53"/>
        <v/>
      </c>
      <c r="BE64" s="26"/>
      <c r="BF64" s="26"/>
      <c r="BG64" s="27" t="str">
        <f t="shared" si="54"/>
        <v/>
      </c>
      <c r="BH64" s="26"/>
      <c r="BI64" s="26"/>
      <c r="BJ64" s="27" t="str">
        <f t="shared" si="55"/>
        <v/>
      </c>
      <c r="BK64" s="26"/>
      <c r="BL64" s="26"/>
      <c r="BM64" s="27" t="str">
        <f t="shared" si="56"/>
        <v/>
      </c>
      <c r="BN64" s="26"/>
      <c r="BO64" s="26"/>
      <c r="BP64" s="27" t="str">
        <f t="shared" si="57"/>
        <v/>
      </c>
      <c r="BQ64" s="26"/>
      <c r="BR64" s="26"/>
      <c r="BS64" s="27" t="str">
        <f t="shared" si="58"/>
        <v/>
      </c>
      <c r="BT64" s="26"/>
      <c r="BU64" s="26"/>
      <c r="BV64" s="27" t="str">
        <f t="shared" si="59"/>
        <v/>
      </c>
      <c r="BW64" s="26"/>
      <c r="BX64" s="26"/>
      <c r="BY64" s="27" t="str">
        <f t="shared" si="60"/>
        <v/>
      </c>
      <c r="BZ64" s="26"/>
      <c r="CA64" s="26"/>
      <c r="CB64" s="27" t="str">
        <f t="shared" si="61"/>
        <v/>
      </c>
      <c r="CC64" s="26"/>
      <c r="CD64" s="26"/>
      <c r="CE64" s="27" t="str">
        <f t="shared" si="62"/>
        <v/>
      </c>
      <c r="CF64" s="28"/>
      <c r="CG64" s="28"/>
      <c r="CH64" s="27" t="str">
        <f t="shared" si="63"/>
        <v/>
      </c>
      <c r="CI64" s="26"/>
      <c r="CJ64" s="26"/>
      <c r="CK64" s="27" t="str">
        <f t="shared" si="64"/>
        <v/>
      </c>
      <c r="CL64" s="26"/>
      <c r="CM64" s="26"/>
      <c r="CN64" s="27" t="str">
        <f t="shared" si="65"/>
        <v/>
      </c>
      <c r="CO64" s="26"/>
      <c r="CP64" s="26"/>
      <c r="CQ64" s="27" t="str">
        <f t="shared" si="66"/>
        <v/>
      </c>
      <c r="CR64" s="26"/>
      <c r="CS64" s="26"/>
      <c r="CT64" s="27" t="str">
        <f t="shared" si="67"/>
        <v/>
      </c>
      <c r="CU64" s="26"/>
      <c r="CV64" s="26"/>
      <c r="CW64" s="27" t="str">
        <f t="shared" si="68"/>
        <v/>
      </c>
      <c r="CX64" s="26"/>
      <c r="CY64" s="26"/>
      <c r="CZ64" s="27" t="str">
        <f t="shared" si="69"/>
        <v/>
      </c>
      <c r="DA64" s="129" t="e">
        <f t="shared" si="70"/>
        <v>#DIV/0!</v>
      </c>
      <c r="DB64" s="129"/>
      <c r="DC64" s="129"/>
    </row>
    <row r="65" spans="1:107" s="2" customFormat="1" ht="24.95" customHeight="1" x14ac:dyDescent="0.25">
      <c r="A65" s="24" t="s">
        <v>86</v>
      </c>
      <c r="B65" s="25" t="s">
        <v>159</v>
      </c>
      <c r="C65" s="26"/>
      <c r="D65" s="26"/>
      <c r="E65" s="27" t="str">
        <f t="shared" si="36"/>
        <v/>
      </c>
      <c r="F65" s="26"/>
      <c r="G65" s="26"/>
      <c r="H65" s="27" t="str">
        <f t="shared" si="37"/>
        <v/>
      </c>
      <c r="I65" s="26"/>
      <c r="J65" s="26"/>
      <c r="K65" s="27" t="str">
        <f t="shared" si="38"/>
        <v/>
      </c>
      <c r="L65" s="26"/>
      <c r="M65" s="26"/>
      <c r="N65" s="27" t="str">
        <f t="shared" si="39"/>
        <v/>
      </c>
      <c r="O65" s="26"/>
      <c r="P65" s="26"/>
      <c r="Q65" s="27" t="str">
        <f t="shared" si="40"/>
        <v/>
      </c>
      <c r="R65" s="26"/>
      <c r="S65" s="26"/>
      <c r="T65" s="27" t="str">
        <f t="shared" si="41"/>
        <v/>
      </c>
      <c r="U65" s="26"/>
      <c r="V65" s="26"/>
      <c r="W65" s="27" t="str">
        <f t="shared" si="42"/>
        <v/>
      </c>
      <c r="X65" s="26"/>
      <c r="Y65" s="26"/>
      <c r="Z65" s="27" t="str">
        <f t="shared" si="43"/>
        <v/>
      </c>
      <c r="AA65" s="26"/>
      <c r="AB65" s="26"/>
      <c r="AC65" s="27" t="str">
        <f t="shared" si="44"/>
        <v/>
      </c>
      <c r="AD65" s="26"/>
      <c r="AE65" s="26"/>
      <c r="AF65" s="27" t="str">
        <f t="shared" si="45"/>
        <v/>
      </c>
      <c r="AG65" s="26"/>
      <c r="AH65" s="26"/>
      <c r="AI65" s="27" t="str">
        <f t="shared" si="46"/>
        <v/>
      </c>
      <c r="AJ65" s="26"/>
      <c r="AK65" s="26"/>
      <c r="AL65" s="27" t="str">
        <f t="shared" si="47"/>
        <v/>
      </c>
      <c r="AM65" s="26"/>
      <c r="AN65" s="26"/>
      <c r="AO65" s="27" t="str">
        <f t="shared" si="48"/>
        <v/>
      </c>
      <c r="AP65" s="26"/>
      <c r="AQ65" s="26"/>
      <c r="AR65" s="27" t="str">
        <f t="shared" si="49"/>
        <v/>
      </c>
      <c r="AS65" s="26"/>
      <c r="AT65" s="26"/>
      <c r="AU65" s="27" t="str">
        <f t="shared" si="50"/>
        <v/>
      </c>
      <c r="AV65" s="26"/>
      <c r="AW65" s="26"/>
      <c r="AX65" s="27" t="str">
        <f t="shared" si="51"/>
        <v/>
      </c>
      <c r="AY65" s="26"/>
      <c r="AZ65" s="26"/>
      <c r="BA65" s="27" t="str">
        <f t="shared" si="52"/>
        <v/>
      </c>
      <c r="BB65" s="26"/>
      <c r="BC65" s="26"/>
      <c r="BD65" s="27" t="str">
        <f t="shared" si="53"/>
        <v/>
      </c>
      <c r="BE65" s="26"/>
      <c r="BF65" s="26"/>
      <c r="BG65" s="27" t="str">
        <f t="shared" si="54"/>
        <v/>
      </c>
      <c r="BH65" s="26"/>
      <c r="BI65" s="26"/>
      <c r="BJ65" s="27" t="str">
        <f t="shared" si="55"/>
        <v/>
      </c>
      <c r="BK65" s="26"/>
      <c r="BL65" s="26"/>
      <c r="BM65" s="27" t="str">
        <f t="shared" si="56"/>
        <v/>
      </c>
      <c r="BN65" s="26"/>
      <c r="BO65" s="26"/>
      <c r="BP65" s="27" t="str">
        <f t="shared" si="57"/>
        <v/>
      </c>
      <c r="BQ65" s="26"/>
      <c r="BR65" s="26"/>
      <c r="BS65" s="27" t="str">
        <f t="shared" si="58"/>
        <v/>
      </c>
      <c r="BT65" s="26"/>
      <c r="BU65" s="26"/>
      <c r="BV65" s="27" t="str">
        <f t="shared" si="59"/>
        <v/>
      </c>
      <c r="BW65" s="26"/>
      <c r="BX65" s="26"/>
      <c r="BY65" s="27" t="str">
        <f t="shared" si="60"/>
        <v/>
      </c>
      <c r="BZ65" s="26"/>
      <c r="CA65" s="26"/>
      <c r="CB65" s="27" t="str">
        <f t="shared" si="61"/>
        <v/>
      </c>
      <c r="CC65" s="26"/>
      <c r="CD65" s="26"/>
      <c r="CE65" s="27" t="str">
        <f t="shared" si="62"/>
        <v/>
      </c>
      <c r="CF65" s="28"/>
      <c r="CG65" s="28"/>
      <c r="CH65" s="27" t="str">
        <f t="shared" si="63"/>
        <v/>
      </c>
      <c r="CI65" s="26"/>
      <c r="CJ65" s="26"/>
      <c r="CK65" s="27" t="str">
        <f t="shared" si="64"/>
        <v/>
      </c>
      <c r="CL65" s="26"/>
      <c r="CM65" s="26"/>
      <c r="CN65" s="27" t="str">
        <f t="shared" si="65"/>
        <v/>
      </c>
      <c r="CO65" s="26"/>
      <c r="CP65" s="26"/>
      <c r="CQ65" s="27" t="str">
        <f t="shared" si="66"/>
        <v/>
      </c>
      <c r="CR65" s="26"/>
      <c r="CS65" s="26"/>
      <c r="CT65" s="27" t="str">
        <f t="shared" si="67"/>
        <v/>
      </c>
      <c r="CU65" s="26"/>
      <c r="CV65" s="26"/>
      <c r="CW65" s="27" t="str">
        <f t="shared" si="68"/>
        <v/>
      </c>
      <c r="CX65" s="26"/>
      <c r="CY65" s="26"/>
      <c r="CZ65" s="27" t="str">
        <f t="shared" si="69"/>
        <v/>
      </c>
      <c r="DA65" s="129" t="e">
        <f t="shared" si="70"/>
        <v>#DIV/0!</v>
      </c>
      <c r="DB65" s="129"/>
      <c r="DC65" s="129"/>
    </row>
    <row r="66" spans="1:107" s="2" customFormat="1" ht="24.95" customHeight="1" x14ac:dyDescent="0.25">
      <c r="A66" s="24" t="s">
        <v>160</v>
      </c>
      <c r="B66" s="25" t="s">
        <v>161</v>
      </c>
      <c r="C66" s="26"/>
      <c r="D66" s="26"/>
      <c r="E66" s="27" t="str">
        <f t="shared" si="36"/>
        <v/>
      </c>
      <c r="F66" s="26"/>
      <c r="G66" s="26"/>
      <c r="H66" s="27" t="str">
        <f t="shared" si="37"/>
        <v/>
      </c>
      <c r="I66" s="26"/>
      <c r="J66" s="26"/>
      <c r="K66" s="27" t="str">
        <f t="shared" si="38"/>
        <v/>
      </c>
      <c r="L66" s="26"/>
      <c r="M66" s="26"/>
      <c r="N66" s="27" t="str">
        <f t="shared" si="39"/>
        <v/>
      </c>
      <c r="O66" s="26"/>
      <c r="P66" s="26"/>
      <c r="Q66" s="27" t="str">
        <f t="shared" si="40"/>
        <v/>
      </c>
      <c r="R66" s="26"/>
      <c r="S66" s="26"/>
      <c r="T66" s="27" t="str">
        <f t="shared" si="41"/>
        <v/>
      </c>
      <c r="U66" s="26"/>
      <c r="V66" s="26"/>
      <c r="W66" s="27" t="str">
        <f t="shared" si="42"/>
        <v/>
      </c>
      <c r="X66" s="26"/>
      <c r="Y66" s="26"/>
      <c r="Z66" s="27" t="str">
        <f t="shared" si="43"/>
        <v/>
      </c>
      <c r="AA66" s="26"/>
      <c r="AB66" s="26"/>
      <c r="AC66" s="27" t="str">
        <f t="shared" si="44"/>
        <v/>
      </c>
      <c r="AD66" s="26"/>
      <c r="AE66" s="26"/>
      <c r="AF66" s="27" t="str">
        <f t="shared" si="45"/>
        <v/>
      </c>
      <c r="AG66" s="26"/>
      <c r="AH66" s="26"/>
      <c r="AI66" s="27" t="str">
        <f t="shared" si="46"/>
        <v/>
      </c>
      <c r="AJ66" s="26"/>
      <c r="AK66" s="26"/>
      <c r="AL66" s="27" t="str">
        <f t="shared" si="47"/>
        <v/>
      </c>
      <c r="AM66" s="26"/>
      <c r="AN66" s="26"/>
      <c r="AO66" s="27" t="str">
        <f t="shared" si="48"/>
        <v/>
      </c>
      <c r="AP66" s="26"/>
      <c r="AQ66" s="26"/>
      <c r="AR66" s="27" t="str">
        <f t="shared" si="49"/>
        <v/>
      </c>
      <c r="AS66" s="26"/>
      <c r="AT66" s="26"/>
      <c r="AU66" s="27" t="str">
        <f t="shared" si="50"/>
        <v/>
      </c>
      <c r="AV66" s="26"/>
      <c r="AW66" s="26"/>
      <c r="AX66" s="27" t="str">
        <f t="shared" si="51"/>
        <v/>
      </c>
      <c r="AY66" s="26"/>
      <c r="AZ66" s="26"/>
      <c r="BA66" s="27" t="str">
        <f t="shared" si="52"/>
        <v/>
      </c>
      <c r="BB66" s="26"/>
      <c r="BC66" s="26"/>
      <c r="BD66" s="27" t="str">
        <f t="shared" si="53"/>
        <v/>
      </c>
      <c r="BE66" s="26"/>
      <c r="BF66" s="26"/>
      <c r="BG66" s="27" t="str">
        <f t="shared" si="54"/>
        <v/>
      </c>
      <c r="BH66" s="26"/>
      <c r="BI66" s="26"/>
      <c r="BJ66" s="27" t="str">
        <f t="shared" si="55"/>
        <v/>
      </c>
      <c r="BK66" s="26"/>
      <c r="BL66" s="26"/>
      <c r="BM66" s="27" t="str">
        <f t="shared" si="56"/>
        <v/>
      </c>
      <c r="BN66" s="26"/>
      <c r="BO66" s="26"/>
      <c r="BP66" s="27" t="str">
        <f t="shared" si="57"/>
        <v/>
      </c>
      <c r="BQ66" s="26"/>
      <c r="BR66" s="26"/>
      <c r="BS66" s="27" t="str">
        <f t="shared" si="58"/>
        <v/>
      </c>
      <c r="BT66" s="26"/>
      <c r="BU66" s="26"/>
      <c r="BV66" s="27" t="str">
        <f t="shared" si="59"/>
        <v/>
      </c>
      <c r="BW66" s="26"/>
      <c r="BX66" s="26"/>
      <c r="BY66" s="27" t="str">
        <f t="shared" si="60"/>
        <v/>
      </c>
      <c r="BZ66" s="26"/>
      <c r="CA66" s="26"/>
      <c r="CB66" s="27" t="str">
        <f t="shared" si="61"/>
        <v/>
      </c>
      <c r="CC66" s="26"/>
      <c r="CD66" s="26"/>
      <c r="CE66" s="27" t="str">
        <f t="shared" si="62"/>
        <v/>
      </c>
      <c r="CF66" s="28"/>
      <c r="CG66" s="28"/>
      <c r="CH66" s="27" t="str">
        <f t="shared" si="63"/>
        <v/>
      </c>
      <c r="CI66" s="26"/>
      <c r="CJ66" s="26"/>
      <c r="CK66" s="27" t="str">
        <f t="shared" si="64"/>
        <v/>
      </c>
      <c r="CL66" s="26"/>
      <c r="CM66" s="26"/>
      <c r="CN66" s="27" t="str">
        <f t="shared" si="65"/>
        <v/>
      </c>
      <c r="CO66" s="26"/>
      <c r="CP66" s="26"/>
      <c r="CQ66" s="27" t="str">
        <f t="shared" si="66"/>
        <v/>
      </c>
      <c r="CR66" s="26"/>
      <c r="CS66" s="26"/>
      <c r="CT66" s="27" t="str">
        <f t="shared" si="67"/>
        <v/>
      </c>
      <c r="CU66" s="26"/>
      <c r="CV66" s="26"/>
      <c r="CW66" s="27" t="str">
        <f t="shared" si="68"/>
        <v/>
      </c>
      <c r="CX66" s="26"/>
      <c r="CY66" s="26"/>
      <c r="CZ66" s="27" t="str">
        <f t="shared" si="69"/>
        <v/>
      </c>
      <c r="DA66" s="129" t="e">
        <f t="shared" si="70"/>
        <v>#DIV/0!</v>
      </c>
      <c r="DB66" s="129"/>
      <c r="DC66" s="129"/>
    </row>
    <row r="67" spans="1:107" s="2" customFormat="1" ht="24.95" customHeight="1" x14ac:dyDescent="0.25">
      <c r="A67" s="24" t="s">
        <v>162</v>
      </c>
      <c r="B67" s="25" t="s">
        <v>163</v>
      </c>
      <c r="C67" s="26"/>
      <c r="D67" s="26"/>
      <c r="E67" s="27" t="str">
        <f t="shared" si="36"/>
        <v/>
      </c>
      <c r="F67" s="26"/>
      <c r="G67" s="26"/>
      <c r="H67" s="27" t="str">
        <f t="shared" si="37"/>
        <v/>
      </c>
      <c r="I67" s="26"/>
      <c r="J67" s="26"/>
      <c r="K67" s="27" t="str">
        <f t="shared" si="38"/>
        <v/>
      </c>
      <c r="L67" s="26"/>
      <c r="M67" s="26"/>
      <c r="N67" s="27" t="str">
        <f t="shared" si="39"/>
        <v/>
      </c>
      <c r="O67" s="26"/>
      <c r="P67" s="26"/>
      <c r="Q67" s="27" t="str">
        <f t="shared" si="40"/>
        <v/>
      </c>
      <c r="R67" s="26"/>
      <c r="S67" s="26"/>
      <c r="T67" s="27" t="str">
        <f t="shared" si="41"/>
        <v/>
      </c>
      <c r="U67" s="26"/>
      <c r="V67" s="26"/>
      <c r="W67" s="27" t="str">
        <f t="shared" si="42"/>
        <v/>
      </c>
      <c r="X67" s="26"/>
      <c r="Y67" s="26"/>
      <c r="Z67" s="27" t="str">
        <f t="shared" si="43"/>
        <v/>
      </c>
      <c r="AA67" s="26"/>
      <c r="AB67" s="26"/>
      <c r="AC67" s="27" t="str">
        <f t="shared" si="44"/>
        <v/>
      </c>
      <c r="AD67" s="26"/>
      <c r="AE67" s="26"/>
      <c r="AF67" s="27" t="str">
        <f t="shared" si="45"/>
        <v/>
      </c>
      <c r="AG67" s="26"/>
      <c r="AH67" s="26"/>
      <c r="AI67" s="27" t="str">
        <f t="shared" si="46"/>
        <v/>
      </c>
      <c r="AJ67" s="26"/>
      <c r="AK67" s="26"/>
      <c r="AL67" s="27" t="str">
        <f t="shared" si="47"/>
        <v/>
      </c>
      <c r="AM67" s="26"/>
      <c r="AN67" s="26"/>
      <c r="AO67" s="27" t="str">
        <f t="shared" si="48"/>
        <v/>
      </c>
      <c r="AP67" s="26"/>
      <c r="AQ67" s="26"/>
      <c r="AR67" s="27" t="str">
        <f t="shared" si="49"/>
        <v/>
      </c>
      <c r="AS67" s="26"/>
      <c r="AT67" s="26"/>
      <c r="AU67" s="27" t="str">
        <f t="shared" si="50"/>
        <v/>
      </c>
      <c r="AV67" s="26"/>
      <c r="AW67" s="26"/>
      <c r="AX67" s="27" t="str">
        <f t="shared" si="51"/>
        <v/>
      </c>
      <c r="AY67" s="26"/>
      <c r="AZ67" s="26"/>
      <c r="BA67" s="27" t="str">
        <f t="shared" si="52"/>
        <v/>
      </c>
      <c r="BB67" s="26"/>
      <c r="BC67" s="26"/>
      <c r="BD67" s="27" t="str">
        <f t="shared" si="53"/>
        <v/>
      </c>
      <c r="BE67" s="26"/>
      <c r="BF67" s="26"/>
      <c r="BG67" s="27" t="str">
        <f t="shared" si="54"/>
        <v/>
      </c>
      <c r="BH67" s="26"/>
      <c r="BI67" s="26"/>
      <c r="BJ67" s="27" t="str">
        <f t="shared" si="55"/>
        <v/>
      </c>
      <c r="BK67" s="26"/>
      <c r="BL67" s="26"/>
      <c r="BM67" s="27" t="str">
        <f t="shared" si="56"/>
        <v/>
      </c>
      <c r="BN67" s="26"/>
      <c r="BO67" s="26"/>
      <c r="BP67" s="27" t="str">
        <f t="shared" si="57"/>
        <v/>
      </c>
      <c r="BQ67" s="26"/>
      <c r="BR67" s="26"/>
      <c r="BS67" s="27" t="str">
        <f t="shared" si="58"/>
        <v/>
      </c>
      <c r="BT67" s="26"/>
      <c r="BU67" s="26"/>
      <c r="BV67" s="27" t="str">
        <f t="shared" si="59"/>
        <v/>
      </c>
      <c r="BW67" s="26"/>
      <c r="BX67" s="26"/>
      <c r="BY67" s="27" t="str">
        <f t="shared" si="60"/>
        <v/>
      </c>
      <c r="BZ67" s="26"/>
      <c r="CA67" s="26"/>
      <c r="CB67" s="27" t="str">
        <f t="shared" si="61"/>
        <v/>
      </c>
      <c r="CC67" s="26"/>
      <c r="CD67" s="26"/>
      <c r="CE67" s="27" t="str">
        <f t="shared" si="62"/>
        <v/>
      </c>
      <c r="CF67" s="28"/>
      <c r="CG67" s="28"/>
      <c r="CH67" s="27" t="str">
        <f t="shared" si="63"/>
        <v/>
      </c>
      <c r="CI67" s="26"/>
      <c r="CJ67" s="26"/>
      <c r="CK67" s="27" t="str">
        <f t="shared" si="64"/>
        <v/>
      </c>
      <c r="CL67" s="26"/>
      <c r="CM67" s="26"/>
      <c r="CN67" s="27" t="str">
        <f t="shared" si="65"/>
        <v/>
      </c>
      <c r="CO67" s="26"/>
      <c r="CP67" s="26"/>
      <c r="CQ67" s="27" t="str">
        <f t="shared" si="66"/>
        <v/>
      </c>
      <c r="CR67" s="26"/>
      <c r="CS67" s="26"/>
      <c r="CT67" s="27" t="str">
        <f t="shared" si="67"/>
        <v/>
      </c>
      <c r="CU67" s="26"/>
      <c r="CV67" s="26"/>
      <c r="CW67" s="27" t="str">
        <f t="shared" si="68"/>
        <v/>
      </c>
      <c r="CX67" s="26"/>
      <c r="CY67" s="26"/>
      <c r="CZ67" s="27" t="str">
        <f t="shared" si="69"/>
        <v/>
      </c>
      <c r="DA67" s="129" t="e">
        <f t="shared" si="70"/>
        <v>#DIV/0!</v>
      </c>
      <c r="DB67" s="129"/>
      <c r="DC67" s="129"/>
    </row>
    <row r="68" spans="1:107" s="2" customFormat="1" ht="24.95" customHeight="1" x14ac:dyDescent="0.25">
      <c r="A68" s="24" t="s">
        <v>164</v>
      </c>
      <c r="B68" s="25" t="s">
        <v>165</v>
      </c>
      <c r="C68" s="26"/>
      <c r="D68" s="26"/>
      <c r="E68" s="27" t="str">
        <f t="shared" si="36"/>
        <v/>
      </c>
      <c r="F68" s="26"/>
      <c r="G68" s="26"/>
      <c r="H68" s="27" t="str">
        <f t="shared" si="37"/>
        <v/>
      </c>
      <c r="I68" s="26"/>
      <c r="J68" s="26"/>
      <c r="K68" s="27" t="str">
        <f t="shared" si="38"/>
        <v/>
      </c>
      <c r="L68" s="26"/>
      <c r="M68" s="26"/>
      <c r="N68" s="27" t="str">
        <f t="shared" si="39"/>
        <v/>
      </c>
      <c r="O68" s="26"/>
      <c r="P68" s="26"/>
      <c r="Q68" s="27" t="str">
        <f t="shared" si="40"/>
        <v/>
      </c>
      <c r="R68" s="26"/>
      <c r="S68" s="26"/>
      <c r="T68" s="27" t="str">
        <f t="shared" si="41"/>
        <v/>
      </c>
      <c r="U68" s="26"/>
      <c r="V68" s="26"/>
      <c r="W68" s="27" t="str">
        <f t="shared" si="42"/>
        <v/>
      </c>
      <c r="X68" s="26"/>
      <c r="Y68" s="26"/>
      <c r="Z68" s="27" t="str">
        <f t="shared" si="43"/>
        <v/>
      </c>
      <c r="AA68" s="26"/>
      <c r="AB68" s="26"/>
      <c r="AC68" s="27" t="str">
        <f t="shared" si="44"/>
        <v/>
      </c>
      <c r="AD68" s="26"/>
      <c r="AE68" s="26"/>
      <c r="AF68" s="27" t="str">
        <f t="shared" si="45"/>
        <v/>
      </c>
      <c r="AG68" s="26"/>
      <c r="AH68" s="26"/>
      <c r="AI68" s="27" t="str">
        <f t="shared" si="46"/>
        <v/>
      </c>
      <c r="AJ68" s="26"/>
      <c r="AK68" s="26"/>
      <c r="AL68" s="27" t="str">
        <f t="shared" si="47"/>
        <v/>
      </c>
      <c r="AM68" s="26"/>
      <c r="AN68" s="26"/>
      <c r="AO68" s="27" t="str">
        <f t="shared" si="48"/>
        <v/>
      </c>
      <c r="AP68" s="26"/>
      <c r="AQ68" s="26"/>
      <c r="AR68" s="27" t="str">
        <f t="shared" si="49"/>
        <v/>
      </c>
      <c r="AS68" s="26"/>
      <c r="AT68" s="26"/>
      <c r="AU68" s="27" t="str">
        <f t="shared" si="50"/>
        <v/>
      </c>
      <c r="AV68" s="26"/>
      <c r="AW68" s="26"/>
      <c r="AX68" s="27" t="str">
        <f t="shared" si="51"/>
        <v/>
      </c>
      <c r="AY68" s="26"/>
      <c r="AZ68" s="26"/>
      <c r="BA68" s="27" t="str">
        <f t="shared" si="52"/>
        <v/>
      </c>
      <c r="BB68" s="26"/>
      <c r="BC68" s="26"/>
      <c r="BD68" s="27" t="str">
        <f t="shared" si="53"/>
        <v/>
      </c>
      <c r="BE68" s="26"/>
      <c r="BF68" s="26"/>
      <c r="BG68" s="27" t="str">
        <f t="shared" si="54"/>
        <v/>
      </c>
      <c r="BH68" s="26"/>
      <c r="BI68" s="26"/>
      <c r="BJ68" s="27" t="str">
        <f t="shared" si="55"/>
        <v/>
      </c>
      <c r="BK68" s="26"/>
      <c r="BL68" s="26"/>
      <c r="BM68" s="27" t="str">
        <f t="shared" si="56"/>
        <v/>
      </c>
      <c r="BN68" s="26"/>
      <c r="BO68" s="26"/>
      <c r="BP68" s="27" t="str">
        <f t="shared" si="57"/>
        <v/>
      </c>
      <c r="BQ68" s="26"/>
      <c r="BR68" s="26"/>
      <c r="BS68" s="27" t="str">
        <f t="shared" si="58"/>
        <v/>
      </c>
      <c r="BT68" s="26"/>
      <c r="BU68" s="26"/>
      <c r="BV68" s="27" t="str">
        <f t="shared" si="59"/>
        <v/>
      </c>
      <c r="BW68" s="26"/>
      <c r="BX68" s="26"/>
      <c r="BY68" s="27" t="str">
        <f t="shared" si="60"/>
        <v/>
      </c>
      <c r="BZ68" s="26"/>
      <c r="CA68" s="26"/>
      <c r="CB68" s="27" t="str">
        <f t="shared" si="61"/>
        <v/>
      </c>
      <c r="CC68" s="26"/>
      <c r="CD68" s="26"/>
      <c r="CE68" s="27" t="str">
        <f t="shared" si="62"/>
        <v/>
      </c>
      <c r="CF68" s="28"/>
      <c r="CG68" s="28"/>
      <c r="CH68" s="27" t="str">
        <f t="shared" si="63"/>
        <v/>
      </c>
      <c r="CI68" s="26"/>
      <c r="CJ68" s="26"/>
      <c r="CK68" s="27" t="str">
        <f t="shared" si="64"/>
        <v/>
      </c>
      <c r="CL68" s="26"/>
      <c r="CM68" s="26"/>
      <c r="CN68" s="27" t="str">
        <f t="shared" si="65"/>
        <v/>
      </c>
      <c r="CO68" s="26"/>
      <c r="CP68" s="26"/>
      <c r="CQ68" s="27" t="str">
        <f t="shared" si="66"/>
        <v/>
      </c>
      <c r="CR68" s="26"/>
      <c r="CS68" s="26"/>
      <c r="CT68" s="27" t="str">
        <f t="shared" si="67"/>
        <v/>
      </c>
      <c r="CU68" s="26"/>
      <c r="CV68" s="26"/>
      <c r="CW68" s="27" t="str">
        <f t="shared" si="68"/>
        <v/>
      </c>
      <c r="CX68" s="26"/>
      <c r="CY68" s="26"/>
      <c r="CZ68" s="27" t="str">
        <f t="shared" si="69"/>
        <v/>
      </c>
      <c r="DA68" s="129" t="e">
        <f t="shared" si="70"/>
        <v>#DIV/0!</v>
      </c>
      <c r="DB68" s="129"/>
      <c r="DC68" s="129"/>
    </row>
    <row r="69" spans="1:107" s="2" customFormat="1" ht="24.95" customHeight="1" x14ac:dyDescent="0.25">
      <c r="A69" s="24" t="s">
        <v>166</v>
      </c>
      <c r="B69" s="25" t="s">
        <v>167</v>
      </c>
      <c r="C69" s="26"/>
      <c r="D69" s="26"/>
      <c r="E69" s="27" t="str">
        <f t="shared" si="36"/>
        <v/>
      </c>
      <c r="F69" s="26"/>
      <c r="G69" s="26"/>
      <c r="H69" s="27" t="str">
        <f t="shared" si="37"/>
        <v/>
      </c>
      <c r="I69" s="26"/>
      <c r="J69" s="26"/>
      <c r="K69" s="27" t="str">
        <f t="shared" si="38"/>
        <v/>
      </c>
      <c r="L69" s="26"/>
      <c r="M69" s="26"/>
      <c r="N69" s="27" t="str">
        <f t="shared" si="39"/>
        <v/>
      </c>
      <c r="O69" s="26"/>
      <c r="P69" s="26"/>
      <c r="Q69" s="27" t="str">
        <f t="shared" si="40"/>
        <v/>
      </c>
      <c r="R69" s="26"/>
      <c r="S69" s="26"/>
      <c r="T69" s="27" t="str">
        <f t="shared" si="41"/>
        <v/>
      </c>
      <c r="U69" s="26"/>
      <c r="V69" s="26"/>
      <c r="W69" s="27" t="str">
        <f t="shared" si="42"/>
        <v/>
      </c>
      <c r="X69" s="26"/>
      <c r="Y69" s="26"/>
      <c r="Z69" s="27" t="str">
        <f t="shared" si="43"/>
        <v/>
      </c>
      <c r="AA69" s="26"/>
      <c r="AB69" s="26"/>
      <c r="AC69" s="27" t="str">
        <f t="shared" si="44"/>
        <v/>
      </c>
      <c r="AD69" s="26"/>
      <c r="AE69" s="26"/>
      <c r="AF69" s="27" t="str">
        <f t="shared" si="45"/>
        <v/>
      </c>
      <c r="AG69" s="26"/>
      <c r="AH69" s="26"/>
      <c r="AI69" s="27" t="str">
        <f t="shared" si="46"/>
        <v/>
      </c>
      <c r="AJ69" s="26"/>
      <c r="AK69" s="26"/>
      <c r="AL69" s="27" t="str">
        <f t="shared" si="47"/>
        <v/>
      </c>
      <c r="AM69" s="26"/>
      <c r="AN69" s="26"/>
      <c r="AO69" s="27" t="str">
        <f t="shared" si="48"/>
        <v/>
      </c>
      <c r="AP69" s="26"/>
      <c r="AQ69" s="26"/>
      <c r="AR69" s="27" t="str">
        <f t="shared" si="49"/>
        <v/>
      </c>
      <c r="AS69" s="26"/>
      <c r="AT69" s="26"/>
      <c r="AU69" s="27" t="str">
        <f t="shared" si="50"/>
        <v/>
      </c>
      <c r="AV69" s="26"/>
      <c r="AW69" s="26"/>
      <c r="AX69" s="27" t="str">
        <f t="shared" si="51"/>
        <v/>
      </c>
      <c r="AY69" s="26"/>
      <c r="AZ69" s="26"/>
      <c r="BA69" s="27" t="str">
        <f t="shared" si="52"/>
        <v/>
      </c>
      <c r="BB69" s="26"/>
      <c r="BC69" s="26"/>
      <c r="BD69" s="27" t="str">
        <f t="shared" si="53"/>
        <v/>
      </c>
      <c r="BE69" s="26"/>
      <c r="BF69" s="26"/>
      <c r="BG69" s="27" t="str">
        <f t="shared" si="54"/>
        <v/>
      </c>
      <c r="BH69" s="26"/>
      <c r="BI69" s="26"/>
      <c r="BJ69" s="27" t="str">
        <f t="shared" si="55"/>
        <v/>
      </c>
      <c r="BK69" s="26"/>
      <c r="BL69" s="26"/>
      <c r="BM69" s="27" t="str">
        <f t="shared" si="56"/>
        <v/>
      </c>
      <c r="BN69" s="26"/>
      <c r="BO69" s="26"/>
      <c r="BP69" s="27" t="str">
        <f t="shared" si="57"/>
        <v/>
      </c>
      <c r="BQ69" s="26"/>
      <c r="BR69" s="26"/>
      <c r="BS69" s="27" t="str">
        <f t="shared" si="58"/>
        <v/>
      </c>
      <c r="BT69" s="26"/>
      <c r="BU69" s="26"/>
      <c r="BV69" s="27" t="str">
        <f t="shared" si="59"/>
        <v/>
      </c>
      <c r="BW69" s="26"/>
      <c r="BX69" s="26"/>
      <c r="BY69" s="27" t="str">
        <f t="shared" si="60"/>
        <v/>
      </c>
      <c r="BZ69" s="26"/>
      <c r="CA69" s="26"/>
      <c r="CB69" s="27" t="str">
        <f t="shared" si="61"/>
        <v/>
      </c>
      <c r="CC69" s="26"/>
      <c r="CD69" s="26"/>
      <c r="CE69" s="27" t="str">
        <f t="shared" si="62"/>
        <v/>
      </c>
      <c r="CF69" s="28"/>
      <c r="CG69" s="28"/>
      <c r="CH69" s="27" t="str">
        <f t="shared" si="63"/>
        <v/>
      </c>
      <c r="CI69" s="26"/>
      <c r="CJ69" s="26"/>
      <c r="CK69" s="27" t="str">
        <f t="shared" si="64"/>
        <v/>
      </c>
      <c r="CL69" s="26"/>
      <c r="CM69" s="26"/>
      <c r="CN69" s="27" t="str">
        <f t="shared" si="65"/>
        <v/>
      </c>
      <c r="CO69" s="26"/>
      <c r="CP69" s="26"/>
      <c r="CQ69" s="27" t="str">
        <f t="shared" si="66"/>
        <v/>
      </c>
      <c r="CR69" s="26"/>
      <c r="CS69" s="26"/>
      <c r="CT69" s="27" t="str">
        <f t="shared" si="67"/>
        <v/>
      </c>
      <c r="CU69" s="26"/>
      <c r="CV69" s="26"/>
      <c r="CW69" s="27" t="str">
        <f t="shared" si="68"/>
        <v/>
      </c>
      <c r="CX69" s="26"/>
      <c r="CY69" s="26"/>
      <c r="CZ69" s="27" t="str">
        <f t="shared" si="69"/>
        <v/>
      </c>
      <c r="DA69" s="129" t="e">
        <f t="shared" si="70"/>
        <v>#DIV/0!</v>
      </c>
      <c r="DB69" s="129"/>
      <c r="DC69" s="129"/>
    </row>
    <row r="70" spans="1:107" s="2" customFormat="1" ht="24.95" customHeight="1" x14ac:dyDescent="0.25">
      <c r="A70" s="24" t="s">
        <v>168</v>
      </c>
      <c r="B70" s="25" t="s">
        <v>169</v>
      </c>
      <c r="C70" s="26"/>
      <c r="D70" s="26"/>
      <c r="E70" s="27" t="str">
        <f t="shared" si="36"/>
        <v/>
      </c>
      <c r="F70" s="26"/>
      <c r="G70" s="26"/>
      <c r="H70" s="27" t="str">
        <f t="shared" si="37"/>
        <v/>
      </c>
      <c r="I70" s="26"/>
      <c r="J70" s="26"/>
      <c r="K70" s="27" t="str">
        <f t="shared" si="38"/>
        <v/>
      </c>
      <c r="L70" s="26"/>
      <c r="M70" s="26"/>
      <c r="N70" s="27" t="str">
        <f t="shared" si="39"/>
        <v/>
      </c>
      <c r="O70" s="26"/>
      <c r="P70" s="26"/>
      <c r="Q70" s="27" t="str">
        <f t="shared" si="40"/>
        <v/>
      </c>
      <c r="R70" s="26"/>
      <c r="S70" s="26"/>
      <c r="T70" s="27" t="str">
        <f t="shared" si="41"/>
        <v/>
      </c>
      <c r="U70" s="26"/>
      <c r="V70" s="26"/>
      <c r="W70" s="27" t="str">
        <f t="shared" si="42"/>
        <v/>
      </c>
      <c r="X70" s="26"/>
      <c r="Y70" s="26"/>
      <c r="Z70" s="27" t="str">
        <f t="shared" si="43"/>
        <v/>
      </c>
      <c r="AA70" s="26"/>
      <c r="AB70" s="26"/>
      <c r="AC70" s="27" t="str">
        <f t="shared" si="44"/>
        <v/>
      </c>
      <c r="AD70" s="26"/>
      <c r="AE70" s="26"/>
      <c r="AF70" s="27" t="str">
        <f t="shared" si="45"/>
        <v/>
      </c>
      <c r="AG70" s="26"/>
      <c r="AH70" s="26"/>
      <c r="AI70" s="27" t="str">
        <f t="shared" si="46"/>
        <v/>
      </c>
      <c r="AJ70" s="26"/>
      <c r="AK70" s="26"/>
      <c r="AL70" s="27" t="str">
        <f t="shared" si="47"/>
        <v/>
      </c>
      <c r="AM70" s="26"/>
      <c r="AN70" s="26"/>
      <c r="AO70" s="27" t="str">
        <f t="shared" si="48"/>
        <v/>
      </c>
      <c r="AP70" s="26"/>
      <c r="AQ70" s="26"/>
      <c r="AR70" s="27" t="str">
        <f t="shared" si="49"/>
        <v/>
      </c>
      <c r="AS70" s="26"/>
      <c r="AT70" s="26"/>
      <c r="AU70" s="27" t="str">
        <f t="shared" si="50"/>
        <v/>
      </c>
      <c r="AV70" s="26"/>
      <c r="AW70" s="26"/>
      <c r="AX70" s="27" t="str">
        <f t="shared" si="51"/>
        <v/>
      </c>
      <c r="AY70" s="26"/>
      <c r="AZ70" s="26"/>
      <c r="BA70" s="27" t="str">
        <f t="shared" si="52"/>
        <v/>
      </c>
      <c r="BB70" s="26"/>
      <c r="BC70" s="26"/>
      <c r="BD70" s="27" t="str">
        <f t="shared" si="53"/>
        <v/>
      </c>
      <c r="BE70" s="26"/>
      <c r="BF70" s="26"/>
      <c r="BG70" s="27" t="str">
        <f t="shared" si="54"/>
        <v/>
      </c>
      <c r="BH70" s="26"/>
      <c r="BI70" s="26"/>
      <c r="BJ70" s="27" t="str">
        <f t="shared" si="55"/>
        <v/>
      </c>
      <c r="BK70" s="26"/>
      <c r="BL70" s="26"/>
      <c r="BM70" s="27" t="str">
        <f t="shared" si="56"/>
        <v/>
      </c>
      <c r="BN70" s="26"/>
      <c r="BO70" s="26"/>
      <c r="BP70" s="27" t="str">
        <f t="shared" si="57"/>
        <v/>
      </c>
      <c r="BQ70" s="26"/>
      <c r="BR70" s="26"/>
      <c r="BS70" s="27" t="str">
        <f t="shared" si="58"/>
        <v/>
      </c>
      <c r="BT70" s="26"/>
      <c r="BU70" s="26"/>
      <c r="BV70" s="27" t="str">
        <f t="shared" si="59"/>
        <v/>
      </c>
      <c r="BW70" s="26"/>
      <c r="BX70" s="26"/>
      <c r="BY70" s="27" t="str">
        <f t="shared" si="60"/>
        <v/>
      </c>
      <c r="BZ70" s="26"/>
      <c r="CA70" s="26"/>
      <c r="CB70" s="27" t="str">
        <f t="shared" si="61"/>
        <v/>
      </c>
      <c r="CC70" s="26"/>
      <c r="CD70" s="26"/>
      <c r="CE70" s="27" t="str">
        <f t="shared" si="62"/>
        <v/>
      </c>
      <c r="CF70" s="28"/>
      <c r="CG70" s="28"/>
      <c r="CH70" s="27" t="str">
        <f t="shared" si="63"/>
        <v/>
      </c>
      <c r="CI70" s="26"/>
      <c r="CJ70" s="26"/>
      <c r="CK70" s="27" t="str">
        <f t="shared" si="64"/>
        <v/>
      </c>
      <c r="CL70" s="26"/>
      <c r="CM70" s="26"/>
      <c r="CN70" s="27" t="str">
        <f t="shared" si="65"/>
        <v/>
      </c>
      <c r="CO70" s="26"/>
      <c r="CP70" s="26"/>
      <c r="CQ70" s="27" t="str">
        <f t="shared" si="66"/>
        <v/>
      </c>
      <c r="CR70" s="26"/>
      <c r="CS70" s="26"/>
      <c r="CT70" s="27" t="str">
        <f t="shared" si="67"/>
        <v/>
      </c>
      <c r="CU70" s="26"/>
      <c r="CV70" s="26"/>
      <c r="CW70" s="27" t="str">
        <f t="shared" si="68"/>
        <v/>
      </c>
      <c r="CX70" s="26"/>
      <c r="CY70" s="26"/>
      <c r="CZ70" s="27" t="str">
        <f t="shared" si="69"/>
        <v/>
      </c>
      <c r="DA70" s="129" t="e">
        <f t="shared" si="70"/>
        <v>#DIV/0!</v>
      </c>
      <c r="DB70" s="129"/>
      <c r="DC70" s="129"/>
    </row>
    <row r="71" spans="1:107" s="2" customFormat="1" ht="24.95" customHeight="1" x14ac:dyDescent="0.25">
      <c r="A71" s="24" t="s">
        <v>170</v>
      </c>
      <c r="B71" s="25" t="s">
        <v>83</v>
      </c>
      <c r="C71" s="26"/>
      <c r="D71" s="26"/>
      <c r="E71" s="27" t="str">
        <f t="shared" si="36"/>
        <v/>
      </c>
      <c r="F71" s="26"/>
      <c r="G71" s="26"/>
      <c r="H71" s="27" t="str">
        <f t="shared" si="37"/>
        <v/>
      </c>
      <c r="I71" s="26"/>
      <c r="J71" s="26"/>
      <c r="K71" s="27" t="str">
        <f t="shared" si="38"/>
        <v/>
      </c>
      <c r="L71" s="26"/>
      <c r="M71" s="26"/>
      <c r="N71" s="27" t="str">
        <f t="shared" si="39"/>
        <v/>
      </c>
      <c r="O71" s="26"/>
      <c r="P71" s="26"/>
      <c r="Q71" s="27" t="str">
        <f t="shared" si="40"/>
        <v/>
      </c>
      <c r="R71" s="26"/>
      <c r="S71" s="26"/>
      <c r="T71" s="27" t="str">
        <f t="shared" si="41"/>
        <v/>
      </c>
      <c r="U71" s="26"/>
      <c r="V71" s="26"/>
      <c r="W71" s="27" t="str">
        <f t="shared" si="42"/>
        <v/>
      </c>
      <c r="X71" s="26"/>
      <c r="Y71" s="26"/>
      <c r="Z71" s="27" t="str">
        <f t="shared" si="43"/>
        <v/>
      </c>
      <c r="AA71" s="26"/>
      <c r="AB71" s="26"/>
      <c r="AC71" s="27" t="str">
        <f t="shared" si="44"/>
        <v/>
      </c>
      <c r="AD71" s="26"/>
      <c r="AE71" s="26"/>
      <c r="AF71" s="27" t="str">
        <f t="shared" si="45"/>
        <v/>
      </c>
      <c r="AG71" s="26"/>
      <c r="AH71" s="26"/>
      <c r="AI71" s="27" t="str">
        <f t="shared" si="46"/>
        <v/>
      </c>
      <c r="AJ71" s="26"/>
      <c r="AK71" s="26"/>
      <c r="AL71" s="27" t="str">
        <f t="shared" si="47"/>
        <v/>
      </c>
      <c r="AM71" s="26"/>
      <c r="AN71" s="26"/>
      <c r="AO71" s="27" t="str">
        <f t="shared" si="48"/>
        <v/>
      </c>
      <c r="AP71" s="26"/>
      <c r="AQ71" s="26"/>
      <c r="AR71" s="27" t="str">
        <f t="shared" si="49"/>
        <v/>
      </c>
      <c r="AS71" s="26"/>
      <c r="AT71" s="26"/>
      <c r="AU71" s="27" t="str">
        <f t="shared" si="50"/>
        <v/>
      </c>
      <c r="AV71" s="26"/>
      <c r="AW71" s="26"/>
      <c r="AX71" s="27" t="str">
        <f t="shared" si="51"/>
        <v/>
      </c>
      <c r="AY71" s="26"/>
      <c r="AZ71" s="26"/>
      <c r="BA71" s="27" t="str">
        <f t="shared" si="52"/>
        <v/>
      </c>
      <c r="BB71" s="26"/>
      <c r="BC71" s="26"/>
      <c r="BD71" s="27" t="str">
        <f t="shared" si="53"/>
        <v/>
      </c>
      <c r="BE71" s="26"/>
      <c r="BF71" s="26"/>
      <c r="BG71" s="27" t="str">
        <f t="shared" si="54"/>
        <v/>
      </c>
      <c r="BH71" s="26"/>
      <c r="BI71" s="26"/>
      <c r="BJ71" s="27" t="str">
        <f t="shared" si="55"/>
        <v/>
      </c>
      <c r="BK71" s="26"/>
      <c r="BL71" s="26"/>
      <c r="BM71" s="27" t="str">
        <f t="shared" si="56"/>
        <v/>
      </c>
      <c r="BN71" s="26"/>
      <c r="BO71" s="26"/>
      <c r="BP71" s="27" t="str">
        <f t="shared" si="57"/>
        <v/>
      </c>
      <c r="BQ71" s="26"/>
      <c r="BR71" s="26"/>
      <c r="BS71" s="27" t="str">
        <f t="shared" si="58"/>
        <v/>
      </c>
      <c r="BT71" s="26"/>
      <c r="BU71" s="26"/>
      <c r="BV71" s="27" t="str">
        <f t="shared" si="59"/>
        <v/>
      </c>
      <c r="BW71" s="26"/>
      <c r="BX71" s="26"/>
      <c r="BY71" s="27" t="str">
        <f t="shared" si="60"/>
        <v/>
      </c>
      <c r="BZ71" s="26"/>
      <c r="CA71" s="26"/>
      <c r="CB71" s="27" t="str">
        <f t="shared" si="61"/>
        <v/>
      </c>
      <c r="CC71" s="26"/>
      <c r="CD71" s="26"/>
      <c r="CE71" s="27" t="str">
        <f t="shared" si="62"/>
        <v/>
      </c>
      <c r="CF71" s="28"/>
      <c r="CG71" s="28"/>
      <c r="CH71" s="27" t="str">
        <f t="shared" si="63"/>
        <v/>
      </c>
      <c r="CI71" s="26"/>
      <c r="CJ71" s="26"/>
      <c r="CK71" s="27" t="str">
        <f t="shared" si="64"/>
        <v/>
      </c>
      <c r="CL71" s="26"/>
      <c r="CM71" s="26"/>
      <c r="CN71" s="27" t="str">
        <f t="shared" si="65"/>
        <v/>
      </c>
      <c r="CO71" s="26"/>
      <c r="CP71" s="26"/>
      <c r="CQ71" s="27" t="str">
        <f t="shared" si="66"/>
        <v/>
      </c>
      <c r="CR71" s="26"/>
      <c r="CS71" s="26"/>
      <c r="CT71" s="27" t="str">
        <f t="shared" si="67"/>
        <v/>
      </c>
      <c r="CU71" s="26"/>
      <c r="CV71" s="26"/>
      <c r="CW71" s="27" t="str">
        <f t="shared" si="68"/>
        <v/>
      </c>
      <c r="CX71" s="26"/>
      <c r="CY71" s="26"/>
      <c r="CZ71" s="27" t="str">
        <f t="shared" si="69"/>
        <v/>
      </c>
      <c r="DA71" s="129" t="e">
        <f t="shared" si="70"/>
        <v>#DIV/0!</v>
      </c>
      <c r="DB71" s="129"/>
      <c r="DC71" s="129"/>
    </row>
    <row r="72" spans="1:107" s="2" customFormat="1" ht="24.95" customHeight="1" x14ac:dyDescent="0.25">
      <c r="A72" s="24" t="s">
        <v>171</v>
      </c>
      <c r="B72" s="25" t="s">
        <v>172</v>
      </c>
      <c r="C72" s="26"/>
      <c r="D72" s="26"/>
      <c r="E72" s="27" t="str">
        <f t="shared" si="36"/>
        <v/>
      </c>
      <c r="F72" s="26"/>
      <c r="G72" s="26"/>
      <c r="H72" s="27" t="str">
        <f t="shared" si="37"/>
        <v/>
      </c>
      <c r="I72" s="26"/>
      <c r="J72" s="26"/>
      <c r="K72" s="27" t="str">
        <f t="shared" si="38"/>
        <v/>
      </c>
      <c r="L72" s="26"/>
      <c r="M72" s="26"/>
      <c r="N72" s="27" t="str">
        <f t="shared" si="39"/>
        <v/>
      </c>
      <c r="O72" s="26"/>
      <c r="P72" s="26"/>
      <c r="Q72" s="27" t="str">
        <f t="shared" si="40"/>
        <v/>
      </c>
      <c r="R72" s="26"/>
      <c r="S72" s="26"/>
      <c r="T72" s="27" t="str">
        <f t="shared" si="41"/>
        <v/>
      </c>
      <c r="U72" s="26"/>
      <c r="V72" s="26"/>
      <c r="W72" s="27" t="str">
        <f t="shared" si="42"/>
        <v/>
      </c>
      <c r="X72" s="26"/>
      <c r="Y72" s="26"/>
      <c r="Z72" s="27" t="str">
        <f t="shared" si="43"/>
        <v/>
      </c>
      <c r="AA72" s="26"/>
      <c r="AB72" s="26"/>
      <c r="AC72" s="27" t="str">
        <f t="shared" si="44"/>
        <v/>
      </c>
      <c r="AD72" s="26"/>
      <c r="AE72" s="26"/>
      <c r="AF72" s="27" t="str">
        <f t="shared" si="45"/>
        <v/>
      </c>
      <c r="AG72" s="26"/>
      <c r="AH72" s="26"/>
      <c r="AI72" s="27" t="str">
        <f t="shared" si="46"/>
        <v/>
      </c>
      <c r="AJ72" s="26"/>
      <c r="AK72" s="26"/>
      <c r="AL72" s="27" t="str">
        <f t="shared" si="47"/>
        <v/>
      </c>
      <c r="AM72" s="26"/>
      <c r="AN72" s="26"/>
      <c r="AO72" s="27" t="str">
        <f t="shared" si="48"/>
        <v/>
      </c>
      <c r="AP72" s="26"/>
      <c r="AQ72" s="26"/>
      <c r="AR72" s="27" t="str">
        <f t="shared" si="49"/>
        <v/>
      </c>
      <c r="AS72" s="26"/>
      <c r="AT72" s="26"/>
      <c r="AU72" s="27" t="str">
        <f t="shared" si="50"/>
        <v/>
      </c>
      <c r="AV72" s="26"/>
      <c r="AW72" s="26"/>
      <c r="AX72" s="27" t="str">
        <f t="shared" si="51"/>
        <v/>
      </c>
      <c r="AY72" s="26"/>
      <c r="AZ72" s="26"/>
      <c r="BA72" s="27" t="str">
        <f t="shared" si="52"/>
        <v/>
      </c>
      <c r="BB72" s="26"/>
      <c r="BC72" s="26"/>
      <c r="BD72" s="27" t="str">
        <f t="shared" si="53"/>
        <v/>
      </c>
      <c r="BE72" s="26"/>
      <c r="BF72" s="26"/>
      <c r="BG72" s="27" t="str">
        <f t="shared" si="54"/>
        <v/>
      </c>
      <c r="BH72" s="26"/>
      <c r="BI72" s="26"/>
      <c r="BJ72" s="27" t="str">
        <f t="shared" si="55"/>
        <v/>
      </c>
      <c r="BK72" s="26"/>
      <c r="BL72" s="26"/>
      <c r="BM72" s="27" t="str">
        <f t="shared" si="56"/>
        <v/>
      </c>
      <c r="BN72" s="26"/>
      <c r="BO72" s="26"/>
      <c r="BP72" s="27" t="str">
        <f t="shared" si="57"/>
        <v/>
      </c>
      <c r="BQ72" s="26"/>
      <c r="BR72" s="26"/>
      <c r="BS72" s="27" t="str">
        <f t="shared" si="58"/>
        <v/>
      </c>
      <c r="BT72" s="26"/>
      <c r="BU72" s="26"/>
      <c r="BV72" s="27" t="str">
        <f t="shared" si="59"/>
        <v/>
      </c>
      <c r="BW72" s="26"/>
      <c r="BX72" s="26"/>
      <c r="BY72" s="27" t="str">
        <f t="shared" si="60"/>
        <v/>
      </c>
      <c r="BZ72" s="26"/>
      <c r="CA72" s="26"/>
      <c r="CB72" s="27" t="str">
        <f t="shared" si="61"/>
        <v/>
      </c>
      <c r="CC72" s="26"/>
      <c r="CD72" s="26"/>
      <c r="CE72" s="27" t="str">
        <f t="shared" si="62"/>
        <v/>
      </c>
      <c r="CF72" s="28"/>
      <c r="CG72" s="28"/>
      <c r="CH72" s="27" t="str">
        <f t="shared" si="63"/>
        <v/>
      </c>
      <c r="CI72" s="26"/>
      <c r="CJ72" s="26"/>
      <c r="CK72" s="27" t="str">
        <f t="shared" si="64"/>
        <v/>
      </c>
      <c r="CL72" s="26"/>
      <c r="CM72" s="26"/>
      <c r="CN72" s="27" t="str">
        <f t="shared" si="65"/>
        <v/>
      </c>
      <c r="CO72" s="26"/>
      <c r="CP72" s="26"/>
      <c r="CQ72" s="27" t="str">
        <f t="shared" si="66"/>
        <v/>
      </c>
      <c r="CR72" s="26"/>
      <c r="CS72" s="26"/>
      <c r="CT72" s="27" t="str">
        <f t="shared" si="67"/>
        <v/>
      </c>
      <c r="CU72" s="26"/>
      <c r="CV72" s="26"/>
      <c r="CW72" s="27" t="str">
        <f t="shared" si="68"/>
        <v/>
      </c>
      <c r="CX72" s="26"/>
      <c r="CY72" s="26"/>
      <c r="CZ72" s="27" t="str">
        <f t="shared" si="69"/>
        <v/>
      </c>
      <c r="DA72" s="129" t="e">
        <f t="shared" si="70"/>
        <v>#DIV/0!</v>
      </c>
      <c r="DB72" s="129"/>
      <c r="DC72" s="129"/>
    </row>
    <row r="73" spans="1:107" s="2" customFormat="1" ht="24.95" customHeight="1" x14ac:dyDescent="0.25">
      <c r="A73" s="24" t="s">
        <v>173</v>
      </c>
      <c r="B73" s="25" t="s">
        <v>84</v>
      </c>
      <c r="C73" s="26"/>
      <c r="D73" s="26"/>
      <c r="E73" s="27" t="str">
        <f t="shared" si="36"/>
        <v/>
      </c>
      <c r="F73" s="26"/>
      <c r="G73" s="26"/>
      <c r="H73" s="27" t="str">
        <f t="shared" si="37"/>
        <v/>
      </c>
      <c r="I73" s="26"/>
      <c r="J73" s="26"/>
      <c r="K73" s="27" t="str">
        <f t="shared" si="38"/>
        <v/>
      </c>
      <c r="L73" s="26"/>
      <c r="M73" s="26"/>
      <c r="N73" s="27" t="str">
        <f t="shared" si="39"/>
        <v/>
      </c>
      <c r="O73" s="26"/>
      <c r="P73" s="26"/>
      <c r="Q73" s="27" t="str">
        <f t="shared" si="40"/>
        <v/>
      </c>
      <c r="R73" s="26"/>
      <c r="S73" s="26"/>
      <c r="T73" s="27" t="str">
        <f t="shared" si="41"/>
        <v/>
      </c>
      <c r="U73" s="26"/>
      <c r="V73" s="26"/>
      <c r="W73" s="27" t="str">
        <f t="shared" si="42"/>
        <v/>
      </c>
      <c r="X73" s="26"/>
      <c r="Y73" s="26"/>
      <c r="Z73" s="27" t="str">
        <f t="shared" si="43"/>
        <v/>
      </c>
      <c r="AA73" s="26"/>
      <c r="AB73" s="26"/>
      <c r="AC73" s="27" t="str">
        <f t="shared" si="44"/>
        <v/>
      </c>
      <c r="AD73" s="26"/>
      <c r="AE73" s="26"/>
      <c r="AF73" s="27" t="str">
        <f t="shared" si="45"/>
        <v/>
      </c>
      <c r="AG73" s="26"/>
      <c r="AH73" s="26"/>
      <c r="AI73" s="27" t="str">
        <f t="shared" si="46"/>
        <v/>
      </c>
      <c r="AJ73" s="26"/>
      <c r="AK73" s="26"/>
      <c r="AL73" s="27" t="str">
        <f t="shared" si="47"/>
        <v/>
      </c>
      <c r="AM73" s="26"/>
      <c r="AN73" s="26"/>
      <c r="AO73" s="27" t="str">
        <f t="shared" si="48"/>
        <v/>
      </c>
      <c r="AP73" s="26"/>
      <c r="AQ73" s="26"/>
      <c r="AR73" s="27" t="str">
        <f t="shared" si="49"/>
        <v/>
      </c>
      <c r="AS73" s="26"/>
      <c r="AT73" s="26"/>
      <c r="AU73" s="27" t="str">
        <f t="shared" si="50"/>
        <v/>
      </c>
      <c r="AV73" s="26"/>
      <c r="AW73" s="26"/>
      <c r="AX73" s="27" t="str">
        <f t="shared" si="51"/>
        <v/>
      </c>
      <c r="AY73" s="26"/>
      <c r="AZ73" s="26"/>
      <c r="BA73" s="27" t="str">
        <f t="shared" si="52"/>
        <v/>
      </c>
      <c r="BB73" s="26"/>
      <c r="BC73" s="26"/>
      <c r="BD73" s="27" t="str">
        <f t="shared" si="53"/>
        <v/>
      </c>
      <c r="BE73" s="26"/>
      <c r="BF73" s="26"/>
      <c r="BG73" s="27" t="str">
        <f t="shared" si="54"/>
        <v/>
      </c>
      <c r="BH73" s="26"/>
      <c r="BI73" s="26"/>
      <c r="BJ73" s="27" t="str">
        <f t="shared" si="55"/>
        <v/>
      </c>
      <c r="BK73" s="26"/>
      <c r="BL73" s="26"/>
      <c r="BM73" s="27" t="str">
        <f t="shared" si="56"/>
        <v/>
      </c>
      <c r="BN73" s="26"/>
      <c r="BO73" s="26"/>
      <c r="BP73" s="27" t="str">
        <f t="shared" si="57"/>
        <v/>
      </c>
      <c r="BQ73" s="26"/>
      <c r="BR73" s="26"/>
      <c r="BS73" s="27" t="str">
        <f t="shared" si="58"/>
        <v/>
      </c>
      <c r="BT73" s="26"/>
      <c r="BU73" s="26"/>
      <c r="BV73" s="27" t="str">
        <f t="shared" si="59"/>
        <v/>
      </c>
      <c r="BW73" s="26"/>
      <c r="BX73" s="26"/>
      <c r="BY73" s="27" t="str">
        <f t="shared" si="60"/>
        <v/>
      </c>
      <c r="BZ73" s="26"/>
      <c r="CA73" s="26"/>
      <c r="CB73" s="27" t="str">
        <f t="shared" si="61"/>
        <v/>
      </c>
      <c r="CC73" s="26"/>
      <c r="CD73" s="26"/>
      <c r="CE73" s="27" t="str">
        <f t="shared" si="62"/>
        <v/>
      </c>
      <c r="CF73" s="28"/>
      <c r="CG73" s="28"/>
      <c r="CH73" s="27" t="str">
        <f t="shared" si="63"/>
        <v/>
      </c>
      <c r="CI73" s="26"/>
      <c r="CJ73" s="26"/>
      <c r="CK73" s="27" t="str">
        <f t="shared" si="64"/>
        <v/>
      </c>
      <c r="CL73" s="26"/>
      <c r="CM73" s="26"/>
      <c r="CN73" s="27" t="str">
        <f t="shared" si="65"/>
        <v/>
      </c>
      <c r="CO73" s="26"/>
      <c r="CP73" s="26"/>
      <c r="CQ73" s="27" t="str">
        <f t="shared" si="66"/>
        <v/>
      </c>
      <c r="CR73" s="26"/>
      <c r="CS73" s="26"/>
      <c r="CT73" s="27" t="str">
        <f t="shared" si="67"/>
        <v/>
      </c>
      <c r="CU73" s="26"/>
      <c r="CV73" s="26"/>
      <c r="CW73" s="27" t="str">
        <f t="shared" si="68"/>
        <v/>
      </c>
      <c r="CX73" s="26"/>
      <c r="CY73" s="26"/>
      <c r="CZ73" s="27" t="str">
        <f t="shared" si="69"/>
        <v/>
      </c>
      <c r="DA73" s="129" t="e">
        <f t="shared" si="70"/>
        <v>#DIV/0!</v>
      </c>
      <c r="DB73" s="129"/>
      <c r="DC73" s="129"/>
    </row>
    <row r="74" spans="1:107" s="2" customFormat="1" ht="15" customHeight="1" x14ac:dyDescent="0.25">
      <c r="A74" s="138" t="s">
        <v>48</v>
      </c>
      <c r="B74" s="139"/>
      <c r="C74" s="130" t="e">
        <f>AVERAGE(E9:E38)</f>
        <v>#DIV/0!</v>
      </c>
      <c r="D74" s="131"/>
      <c r="E74" s="132"/>
      <c r="F74" s="130" t="s">
        <v>50</v>
      </c>
      <c r="G74" s="131"/>
      <c r="H74" s="132"/>
      <c r="I74" s="130" t="e">
        <f>AVERAGE(K9:K38)</f>
        <v>#DIV/0!</v>
      </c>
      <c r="J74" s="131"/>
      <c r="K74" s="132"/>
      <c r="L74" s="130" t="e">
        <f>AVERAGE(N9:N38)</f>
        <v>#DIV/0!</v>
      </c>
      <c r="M74" s="131"/>
      <c r="N74" s="132"/>
      <c r="O74" s="130" t="e">
        <f>AVERAGE(Q9:Q38)</f>
        <v>#DIV/0!</v>
      </c>
      <c r="P74" s="131"/>
      <c r="Q74" s="132"/>
      <c r="R74" s="130" t="e">
        <f>AVERAGE(T9:T38)</f>
        <v>#DIV/0!</v>
      </c>
      <c r="S74" s="131"/>
      <c r="T74" s="132"/>
      <c r="U74" s="130" t="e">
        <f>AVERAGE(W9:W38)</f>
        <v>#DIV/0!</v>
      </c>
      <c r="V74" s="131"/>
      <c r="W74" s="132"/>
      <c r="X74" s="130" t="e">
        <f>AVERAGE(Z9:Z38)</f>
        <v>#DIV/0!</v>
      </c>
      <c r="Y74" s="131"/>
      <c r="Z74" s="132"/>
      <c r="AA74" s="130" t="e">
        <f>AVERAGE(AC9:AC38)</f>
        <v>#DIV/0!</v>
      </c>
      <c r="AB74" s="131"/>
      <c r="AC74" s="132"/>
      <c r="AD74" s="130" t="e">
        <f>AVERAGE(AF9:AF38)</f>
        <v>#DIV/0!</v>
      </c>
      <c r="AE74" s="131"/>
      <c r="AF74" s="132"/>
      <c r="AG74" s="130" t="e">
        <f>AVERAGE(AI9:AI38)</f>
        <v>#DIV/0!</v>
      </c>
      <c r="AH74" s="131"/>
      <c r="AI74" s="132"/>
      <c r="AJ74" s="130" t="e">
        <f>AVERAGE(AL9:AL38)</f>
        <v>#DIV/0!</v>
      </c>
      <c r="AK74" s="131"/>
      <c r="AL74" s="132"/>
      <c r="AM74" s="130" t="e">
        <f>AVERAGE(AO9:AO38)</f>
        <v>#DIV/0!</v>
      </c>
      <c r="AN74" s="131"/>
      <c r="AO74" s="132"/>
      <c r="AP74" s="130" t="e">
        <f>AVERAGE(AR9:AR38)</f>
        <v>#DIV/0!</v>
      </c>
      <c r="AQ74" s="131"/>
      <c r="AR74" s="132"/>
      <c r="AS74" s="130" t="e">
        <f>AVERAGE(AU9:AU38)</f>
        <v>#DIV/0!</v>
      </c>
      <c r="AT74" s="131"/>
      <c r="AU74" s="132"/>
      <c r="AV74" s="130" t="e">
        <f>AVERAGE(AX9:AX38)</f>
        <v>#DIV/0!</v>
      </c>
      <c r="AW74" s="131"/>
      <c r="AX74" s="132"/>
      <c r="AY74" s="130" t="e">
        <f>AVERAGE(BA9:BA38)</f>
        <v>#DIV/0!</v>
      </c>
      <c r="AZ74" s="131"/>
      <c r="BA74" s="132"/>
      <c r="BB74" s="130" t="e">
        <f>AVERAGE(BD9:BD38)</f>
        <v>#DIV/0!</v>
      </c>
      <c r="BC74" s="131"/>
      <c r="BD74" s="132"/>
      <c r="BE74" s="130" t="e">
        <f>AVERAGE(BG9:BG38)</f>
        <v>#DIV/0!</v>
      </c>
      <c r="BF74" s="131"/>
      <c r="BG74" s="132"/>
      <c r="BH74" s="130" t="e">
        <f>AVERAGE(BJ9:BJ38)</f>
        <v>#DIV/0!</v>
      </c>
      <c r="BI74" s="131"/>
      <c r="BJ74" s="132"/>
      <c r="BK74" s="130" t="e">
        <f>AVERAGE(BM9:BM38)</f>
        <v>#DIV/0!</v>
      </c>
      <c r="BL74" s="131"/>
      <c r="BM74" s="132"/>
      <c r="BN74" s="130" t="e">
        <f>AVERAGE(BP9:BP38)</f>
        <v>#DIV/0!</v>
      </c>
      <c r="BO74" s="131"/>
      <c r="BP74" s="132"/>
      <c r="BQ74" s="130" t="e">
        <f>AVERAGE(BS9:BS38)</f>
        <v>#DIV/0!</v>
      </c>
      <c r="BR74" s="131"/>
      <c r="BS74" s="132"/>
      <c r="BT74" s="130" t="e">
        <f>AVERAGE(BV9:BV38)</f>
        <v>#DIV/0!</v>
      </c>
      <c r="BU74" s="131"/>
      <c r="BV74" s="132"/>
      <c r="BW74" s="130" t="e">
        <f>AVERAGE(BY9:BY38)</f>
        <v>#DIV/0!</v>
      </c>
      <c r="BX74" s="131"/>
      <c r="BY74" s="132"/>
      <c r="BZ74" s="130" t="e">
        <f>AVERAGE(CB9:CB38)</f>
        <v>#DIV/0!</v>
      </c>
      <c r="CA74" s="131"/>
      <c r="CB74" s="132"/>
      <c r="CC74" s="130" t="e">
        <f>AVERAGE(CE9:CE38)</f>
        <v>#DIV/0!</v>
      </c>
      <c r="CD74" s="131"/>
      <c r="CE74" s="132"/>
      <c r="CF74" s="130" t="e">
        <f>AVERAGE(CH9:CH38)</f>
        <v>#DIV/0!</v>
      </c>
      <c r="CG74" s="131"/>
      <c r="CH74" s="132"/>
      <c r="CI74" s="130" t="e">
        <f>AVERAGE(CK9:CK38)</f>
        <v>#DIV/0!</v>
      </c>
      <c r="CJ74" s="131"/>
      <c r="CK74" s="132"/>
      <c r="CL74" s="130" t="e">
        <f>AVERAGE(CN9:CN38)</f>
        <v>#DIV/0!</v>
      </c>
      <c r="CM74" s="131"/>
      <c r="CN74" s="132"/>
      <c r="CO74" s="130" t="e">
        <f>AVERAGE(CQ9:CQ38)</f>
        <v>#DIV/0!</v>
      </c>
      <c r="CP74" s="131"/>
      <c r="CQ74" s="132"/>
      <c r="CR74" s="130" t="e">
        <f>AVERAGE(CT9:CT38)</f>
        <v>#DIV/0!</v>
      </c>
      <c r="CS74" s="131"/>
      <c r="CT74" s="132"/>
      <c r="CU74" s="130" t="e">
        <f>AVERAGE(CW9:CW38)</f>
        <v>#DIV/0!</v>
      </c>
      <c r="CV74" s="131"/>
      <c r="CW74" s="132"/>
      <c r="CX74" s="130" t="e">
        <f>AVERAGE(CZ9:CZ38)</f>
        <v>#DIV/0!</v>
      </c>
      <c r="CY74" s="131"/>
      <c r="CZ74" s="132"/>
      <c r="DA74" s="5"/>
      <c r="DB74" s="6"/>
      <c r="DC74" s="6"/>
    </row>
    <row r="75" spans="1:107" s="2" customFormat="1" ht="15" customHeight="1" x14ac:dyDescent="0.25">
      <c r="A75" s="140"/>
      <c r="B75" s="141"/>
      <c r="C75" s="133"/>
      <c r="D75" s="134"/>
      <c r="E75" s="135"/>
      <c r="F75" s="133"/>
      <c r="G75" s="134"/>
      <c r="H75" s="135"/>
      <c r="I75" s="133"/>
      <c r="J75" s="134"/>
      <c r="K75" s="135"/>
      <c r="L75" s="133"/>
      <c r="M75" s="134"/>
      <c r="N75" s="135"/>
      <c r="O75" s="133"/>
      <c r="P75" s="134"/>
      <c r="Q75" s="135"/>
      <c r="R75" s="133"/>
      <c r="S75" s="134"/>
      <c r="T75" s="135"/>
      <c r="U75" s="133"/>
      <c r="V75" s="134"/>
      <c r="W75" s="135"/>
      <c r="X75" s="133"/>
      <c r="Y75" s="134"/>
      <c r="Z75" s="135"/>
      <c r="AA75" s="133"/>
      <c r="AB75" s="134"/>
      <c r="AC75" s="135"/>
      <c r="AD75" s="133"/>
      <c r="AE75" s="134"/>
      <c r="AF75" s="135"/>
      <c r="AG75" s="133"/>
      <c r="AH75" s="134"/>
      <c r="AI75" s="135"/>
      <c r="AJ75" s="133"/>
      <c r="AK75" s="134"/>
      <c r="AL75" s="135"/>
      <c r="AM75" s="133"/>
      <c r="AN75" s="134"/>
      <c r="AO75" s="135"/>
      <c r="AP75" s="133"/>
      <c r="AQ75" s="134"/>
      <c r="AR75" s="135"/>
      <c r="AS75" s="133"/>
      <c r="AT75" s="134"/>
      <c r="AU75" s="135"/>
      <c r="AV75" s="133"/>
      <c r="AW75" s="134"/>
      <c r="AX75" s="135"/>
      <c r="AY75" s="133"/>
      <c r="AZ75" s="134"/>
      <c r="BA75" s="135"/>
      <c r="BB75" s="133"/>
      <c r="BC75" s="134"/>
      <c r="BD75" s="135"/>
      <c r="BE75" s="133"/>
      <c r="BF75" s="134"/>
      <c r="BG75" s="135"/>
      <c r="BH75" s="133"/>
      <c r="BI75" s="134"/>
      <c r="BJ75" s="135"/>
      <c r="BK75" s="133"/>
      <c r="BL75" s="134"/>
      <c r="BM75" s="135"/>
      <c r="BN75" s="133"/>
      <c r="BO75" s="134"/>
      <c r="BP75" s="135"/>
      <c r="BQ75" s="133"/>
      <c r="BR75" s="134"/>
      <c r="BS75" s="135"/>
      <c r="BT75" s="133"/>
      <c r="BU75" s="134"/>
      <c r="BV75" s="135"/>
      <c r="BW75" s="133"/>
      <c r="BX75" s="134"/>
      <c r="BY75" s="135"/>
      <c r="BZ75" s="133"/>
      <c r="CA75" s="134"/>
      <c r="CB75" s="135"/>
      <c r="CC75" s="133"/>
      <c r="CD75" s="134"/>
      <c r="CE75" s="135"/>
      <c r="CF75" s="133"/>
      <c r="CG75" s="134"/>
      <c r="CH75" s="135"/>
      <c r="CI75" s="133"/>
      <c r="CJ75" s="134"/>
      <c r="CK75" s="135"/>
      <c r="CL75" s="133"/>
      <c r="CM75" s="134"/>
      <c r="CN75" s="135"/>
      <c r="CO75" s="133"/>
      <c r="CP75" s="134"/>
      <c r="CQ75" s="135"/>
      <c r="CR75" s="133"/>
      <c r="CS75" s="134"/>
      <c r="CT75" s="135"/>
      <c r="CU75" s="133"/>
      <c r="CV75" s="134"/>
      <c r="CW75" s="135"/>
      <c r="CX75" s="133"/>
      <c r="CY75" s="134"/>
      <c r="CZ75" s="135"/>
      <c r="DA75" s="5"/>
      <c r="DB75" s="6"/>
      <c r="DC75" s="6"/>
    </row>
    <row r="76" spans="1:107" s="2" customFormat="1" ht="15" customHeight="1" x14ac:dyDescent="0.25">
      <c r="A76" s="138" t="s">
        <v>49</v>
      </c>
      <c r="B76" s="139"/>
      <c r="C76" s="130" t="e">
        <f>AVERAGE(E41:E73)</f>
        <v>#DIV/0!</v>
      </c>
      <c r="D76" s="131"/>
      <c r="E76" s="132"/>
      <c r="F76" s="130" t="e">
        <f>AVERAGE(H41:H73)</f>
        <v>#DIV/0!</v>
      </c>
      <c r="G76" s="131"/>
      <c r="H76" s="132"/>
      <c r="I76" s="130" t="e">
        <f>AVERAGE(K41:K73)</f>
        <v>#DIV/0!</v>
      </c>
      <c r="J76" s="131"/>
      <c r="K76" s="132"/>
      <c r="L76" s="130" t="e">
        <f>AVERAGE(N41:N73)</f>
        <v>#DIV/0!</v>
      </c>
      <c r="M76" s="131"/>
      <c r="N76" s="132"/>
      <c r="O76" s="130" t="s">
        <v>50</v>
      </c>
      <c r="P76" s="131"/>
      <c r="Q76" s="132"/>
      <c r="R76" s="130" t="s">
        <v>50</v>
      </c>
      <c r="S76" s="131"/>
      <c r="T76" s="132"/>
      <c r="U76" s="130" t="e">
        <f>AVERAGE(W41:W73)</f>
        <v>#DIV/0!</v>
      </c>
      <c r="V76" s="131"/>
      <c r="W76" s="132"/>
      <c r="X76" s="130" t="e">
        <f>AVERAGE(Z41:Z73)</f>
        <v>#DIV/0!</v>
      </c>
      <c r="Y76" s="131"/>
      <c r="Z76" s="132"/>
      <c r="AA76" s="130" t="e">
        <f>AVERAGE(AC41:AC73)</f>
        <v>#DIV/0!</v>
      </c>
      <c r="AB76" s="131"/>
      <c r="AC76" s="132"/>
      <c r="AD76" s="130" t="e">
        <f>AVERAGE(AF41:AF73)</f>
        <v>#DIV/0!</v>
      </c>
      <c r="AE76" s="131"/>
      <c r="AF76" s="132"/>
      <c r="AG76" s="130" t="s">
        <v>50</v>
      </c>
      <c r="AH76" s="131"/>
      <c r="AI76" s="132"/>
      <c r="AJ76" s="130" t="e">
        <f>AVERAGE(AL41:AL73)</f>
        <v>#DIV/0!</v>
      </c>
      <c r="AK76" s="131"/>
      <c r="AL76" s="132"/>
      <c r="AM76" s="130" t="e">
        <f>AVERAGE(AO41:AO73)</f>
        <v>#DIV/0!</v>
      </c>
      <c r="AN76" s="131"/>
      <c r="AO76" s="132"/>
      <c r="AP76" s="130" t="e">
        <f>AVERAGE(AR41:AR73)</f>
        <v>#DIV/0!</v>
      </c>
      <c r="AQ76" s="131"/>
      <c r="AR76" s="132"/>
      <c r="AS76" s="130" t="e">
        <f>AVERAGE(AU41:AU73)</f>
        <v>#DIV/0!</v>
      </c>
      <c r="AT76" s="131"/>
      <c r="AU76" s="132"/>
      <c r="AV76" s="130" t="e">
        <f>AVERAGE(AX41:AX73)</f>
        <v>#DIV/0!</v>
      </c>
      <c r="AW76" s="131"/>
      <c r="AX76" s="132"/>
      <c r="AY76" s="130" t="s">
        <v>50</v>
      </c>
      <c r="AZ76" s="131"/>
      <c r="BA76" s="132"/>
      <c r="BB76" s="130" t="s">
        <v>50</v>
      </c>
      <c r="BC76" s="131"/>
      <c r="BD76" s="132"/>
      <c r="BE76" s="130" t="e">
        <f>AVERAGE(BG41:BG73)</f>
        <v>#DIV/0!</v>
      </c>
      <c r="BF76" s="131"/>
      <c r="BG76" s="132"/>
      <c r="BH76" s="130" t="e">
        <f>AVERAGE(BJ41:BJ73)</f>
        <v>#DIV/0!</v>
      </c>
      <c r="BI76" s="131"/>
      <c r="BJ76" s="132"/>
      <c r="BK76" s="130" t="s">
        <v>50</v>
      </c>
      <c r="BL76" s="131"/>
      <c r="BM76" s="132"/>
      <c r="BN76" s="130" t="e">
        <f>AVERAGE(BP41:BP73)</f>
        <v>#DIV/0!</v>
      </c>
      <c r="BO76" s="131"/>
      <c r="BP76" s="132"/>
      <c r="BQ76" s="130" t="s">
        <v>50</v>
      </c>
      <c r="BR76" s="131"/>
      <c r="BS76" s="132"/>
      <c r="BT76" s="130" t="s">
        <v>50</v>
      </c>
      <c r="BU76" s="131"/>
      <c r="BV76" s="132"/>
      <c r="BW76" s="130" t="s">
        <v>50</v>
      </c>
      <c r="BX76" s="131"/>
      <c r="BY76" s="132"/>
      <c r="BZ76" s="130" t="e">
        <f>AVERAGE(CB41:CB73)</f>
        <v>#DIV/0!</v>
      </c>
      <c r="CA76" s="131"/>
      <c r="CB76" s="132"/>
      <c r="CC76" s="130" t="s">
        <v>50</v>
      </c>
      <c r="CD76" s="131"/>
      <c r="CE76" s="132"/>
      <c r="CF76" s="130" t="e">
        <f>AVERAGE(CH41:CH73)</f>
        <v>#DIV/0!</v>
      </c>
      <c r="CG76" s="131"/>
      <c r="CH76" s="132"/>
      <c r="CI76" s="130" t="s">
        <v>50</v>
      </c>
      <c r="CJ76" s="131"/>
      <c r="CK76" s="132"/>
      <c r="CL76" s="130" t="s">
        <v>50</v>
      </c>
      <c r="CM76" s="131"/>
      <c r="CN76" s="132"/>
      <c r="CO76" s="130" t="s">
        <v>50</v>
      </c>
      <c r="CP76" s="131"/>
      <c r="CQ76" s="132"/>
      <c r="CR76" s="130" t="s">
        <v>50</v>
      </c>
      <c r="CS76" s="131"/>
      <c r="CT76" s="132"/>
      <c r="CU76" s="130" t="s">
        <v>50</v>
      </c>
      <c r="CV76" s="131"/>
      <c r="CW76" s="132"/>
      <c r="CX76" s="130" t="s">
        <v>50</v>
      </c>
      <c r="CY76" s="131"/>
      <c r="CZ76" s="132"/>
      <c r="DA76" s="5"/>
      <c r="DB76" s="6"/>
      <c r="DC76" s="6"/>
    </row>
    <row r="77" spans="1:107" s="2" customFormat="1" ht="15" customHeight="1" x14ac:dyDescent="0.25">
      <c r="A77" s="140"/>
      <c r="B77" s="141"/>
      <c r="C77" s="133"/>
      <c r="D77" s="134"/>
      <c r="E77" s="135"/>
      <c r="F77" s="133"/>
      <c r="G77" s="134"/>
      <c r="H77" s="135"/>
      <c r="I77" s="133"/>
      <c r="J77" s="134"/>
      <c r="K77" s="135"/>
      <c r="L77" s="133"/>
      <c r="M77" s="134"/>
      <c r="N77" s="135"/>
      <c r="O77" s="133"/>
      <c r="P77" s="134"/>
      <c r="Q77" s="135"/>
      <c r="R77" s="133"/>
      <c r="S77" s="134"/>
      <c r="T77" s="135"/>
      <c r="U77" s="133"/>
      <c r="V77" s="134"/>
      <c r="W77" s="135"/>
      <c r="X77" s="133"/>
      <c r="Y77" s="134"/>
      <c r="Z77" s="135"/>
      <c r="AA77" s="133"/>
      <c r="AB77" s="134"/>
      <c r="AC77" s="135"/>
      <c r="AD77" s="133"/>
      <c r="AE77" s="134"/>
      <c r="AF77" s="135"/>
      <c r="AG77" s="133"/>
      <c r="AH77" s="134"/>
      <c r="AI77" s="135"/>
      <c r="AJ77" s="133"/>
      <c r="AK77" s="134"/>
      <c r="AL77" s="135"/>
      <c r="AM77" s="133"/>
      <c r="AN77" s="134"/>
      <c r="AO77" s="135"/>
      <c r="AP77" s="133"/>
      <c r="AQ77" s="134"/>
      <c r="AR77" s="135"/>
      <c r="AS77" s="133"/>
      <c r="AT77" s="134"/>
      <c r="AU77" s="135"/>
      <c r="AV77" s="133"/>
      <c r="AW77" s="134"/>
      <c r="AX77" s="135"/>
      <c r="AY77" s="133"/>
      <c r="AZ77" s="134"/>
      <c r="BA77" s="135"/>
      <c r="BB77" s="133"/>
      <c r="BC77" s="134"/>
      <c r="BD77" s="135"/>
      <c r="BE77" s="133"/>
      <c r="BF77" s="134"/>
      <c r="BG77" s="135"/>
      <c r="BH77" s="133"/>
      <c r="BI77" s="134"/>
      <c r="BJ77" s="135"/>
      <c r="BK77" s="133"/>
      <c r="BL77" s="134"/>
      <c r="BM77" s="135"/>
      <c r="BN77" s="133"/>
      <c r="BO77" s="134"/>
      <c r="BP77" s="135"/>
      <c r="BQ77" s="133"/>
      <c r="BR77" s="134"/>
      <c r="BS77" s="135"/>
      <c r="BT77" s="133"/>
      <c r="BU77" s="134"/>
      <c r="BV77" s="135"/>
      <c r="BW77" s="133"/>
      <c r="BX77" s="134"/>
      <c r="BY77" s="135"/>
      <c r="BZ77" s="133"/>
      <c r="CA77" s="134"/>
      <c r="CB77" s="135"/>
      <c r="CC77" s="133"/>
      <c r="CD77" s="134"/>
      <c r="CE77" s="135"/>
      <c r="CF77" s="133"/>
      <c r="CG77" s="134"/>
      <c r="CH77" s="135"/>
      <c r="CI77" s="133"/>
      <c r="CJ77" s="134"/>
      <c r="CK77" s="135"/>
      <c r="CL77" s="133"/>
      <c r="CM77" s="134"/>
      <c r="CN77" s="135"/>
      <c r="CO77" s="133"/>
      <c r="CP77" s="134"/>
      <c r="CQ77" s="135"/>
      <c r="CR77" s="133"/>
      <c r="CS77" s="134"/>
      <c r="CT77" s="135"/>
      <c r="CU77" s="133"/>
      <c r="CV77" s="134"/>
      <c r="CW77" s="135"/>
      <c r="CX77" s="133"/>
      <c r="CY77" s="134"/>
      <c r="CZ77" s="135"/>
      <c r="DA77" s="5"/>
      <c r="DB77" s="6"/>
      <c r="DC77" s="6"/>
    </row>
    <row r="78" spans="1:107" s="2" customFormat="1" ht="15" customHeight="1" x14ac:dyDescent="0.25">
      <c r="A78" s="138" t="s">
        <v>40</v>
      </c>
      <c r="B78" s="139"/>
      <c r="C78" s="130" t="e">
        <f>AVERAGE(E9:E73)</f>
        <v>#DIV/0!</v>
      </c>
      <c r="D78" s="131"/>
      <c r="E78" s="132"/>
      <c r="F78" s="130" t="e">
        <f>AVERAGE(H9:H73)</f>
        <v>#DIV/0!</v>
      </c>
      <c r="G78" s="131"/>
      <c r="H78" s="132"/>
      <c r="I78" s="130" t="e">
        <f>AVERAGE(K9:K73)</f>
        <v>#DIV/0!</v>
      </c>
      <c r="J78" s="131"/>
      <c r="K78" s="132"/>
      <c r="L78" s="130" t="e">
        <f>AVERAGE(N9:N73)</f>
        <v>#DIV/0!</v>
      </c>
      <c r="M78" s="131"/>
      <c r="N78" s="132"/>
      <c r="O78" s="130" t="e">
        <f>AVERAGE(Q9:Q73)</f>
        <v>#DIV/0!</v>
      </c>
      <c r="P78" s="131"/>
      <c r="Q78" s="132"/>
      <c r="R78" s="130" t="e">
        <f>AVERAGE(T9:T73)</f>
        <v>#DIV/0!</v>
      </c>
      <c r="S78" s="131"/>
      <c r="T78" s="132"/>
      <c r="U78" s="130" t="e">
        <f>AVERAGE(W9:W73)</f>
        <v>#DIV/0!</v>
      </c>
      <c r="V78" s="131"/>
      <c r="W78" s="132"/>
      <c r="X78" s="130" t="e">
        <f>AVERAGE(Z9:Z73)</f>
        <v>#DIV/0!</v>
      </c>
      <c r="Y78" s="131"/>
      <c r="Z78" s="132"/>
      <c r="AA78" s="130" t="e">
        <f>AVERAGE(AC9:AC73)</f>
        <v>#DIV/0!</v>
      </c>
      <c r="AB78" s="131"/>
      <c r="AC78" s="132"/>
      <c r="AD78" s="130" t="e">
        <f>AVERAGE(AF9:AF73)</f>
        <v>#DIV/0!</v>
      </c>
      <c r="AE78" s="131"/>
      <c r="AF78" s="132"/>
      <c r="AG78" s="130" t="e">
        <f>AVERAGE(AI9:AI73)</f>
        <v>#DIV/0!</v>
      </c>
      <c r="AH78" s="131"/>
      <c r="AI78" s="132"/>
      <c r="AJ78" s="130" t="e">
        <f>AVERAGE(AL9:AL73)</f>
        <v>#DIV/0!</v>
      </c>
      <c r="AK78" s="131"/>
      <c r="AL78" s="132"/>
      <c r="AM78" s="130" t="e">
        <f>AVERAGE(AO9:AO73)</f>
        <v>#DIV/0!</v>
      </c>
      <c r="AN78" s="131"/>
      <c r="AO78" s="132"/>
      <c r="AP78" s="130" t="e">
        <f>AVERAGE(AR9:AR73)</f>
        <v>#DIV/0!</v>
      </c>
      <c r="AQ78" s="131"/>
      <c r="AR78" s="132"/>
      <c r="AS78" s="130" t="e">
        <f>AVERAGE(AU9:AU73)</f>
        <v>#DIV/0!</v>
      </c>
      <c r="AT78" s="131"/>
      <c r="AU78" s="132"/>
      <c r="AV78" s="130" t="e">
        <f>AVERAGE(AX9:AX73)</f>
        <v>#DIV/0!</v>
      </c>
      <c r="AW78" s="131"/>
      <c r="AX78" s="132"/>
      <c r="AY78" s="130" t="e">
        <f>AVERAGE(BA9:BA73)</f>
        <v>#DIV/0!</v>
      </c>
      <c r="AZ78" s="131"/>
      <c r="BA78" s="132"/>
      <c r="BB78" s="130" t="e">
        <f>AVERAGE(BD9:BD73)</f>
        <v>#DIV/0!</v>
      </c>
      <c r="BC78" s="131"/>
      <c r="BD78" s="132"/>
      <c r="BE78" s="130" t="e">
        <f>AVERAGE(BG9:BG73)</f>
        <v>#DIV/0!</v>
      </c>
      <c r="BF78" s="131"/>
      <c r="BG78" s="132"/>
      <c r="BH78" s="130" t="e">
        <f>AVERAGE(BJ9:BJ73)</f>
        <v>#DIV/0!</v>
      </c>
      <c r="BI78" s="131"/>
      <c r="BJ78" s="132"/>
      <c r="BK78" s="130" t="e">
        <f>AVERAGE(BM9:BM73)</f>
        <v>#DIV/0!</v>
      </c>
      <c r="BL78" s="131"/>
      <c r="BM78" s="132"/>
      <c r="BN78" s="130" t="e">
        <f>AVERAGE(BP9:BP73)</f>
        <v>#DIV/0!</v>
      </c>
      <c r="BO78" s="131"/>
      <c r="BP78" s="132"/>
      <c r="BQ78" s="130" t="e">
        <f>AVERAGE(BS9:BS73)</f>
        <v>#DIV/0!</v>
      </c>
      <c r="BR78" s="131"/>
      <c r="BS78" s="132"/>
      <c r="BT78" s="130" t="e">
        <f>AVERAGE(BV9:BV73)</f>
        <v>#DIV/0!</v>
      </c>
      <c r="BU78" s="131"/>
      <c r="BV78" s="132"/>
      <c r="BW78" s="130" t="e">
        <f>AVERAGE(BY9:BY73)</f>
        <v>#DIV/0!</v>
      </c>
      <c r="BX78" s="131"/>
      <c r="BY78" s="132"/>
      <c r="BZ78" s="130" t="e">
        <f>AVERAGE(CB9:CB73)</f>
        <v>#DIV/0!</v>
      </c>
      <c r="CA78" s="131"/>
      <c r="CB78" s="132"/>
      <c r="CC78" s="130" t="e">
        <f>AVERAGE(CE9:CE73)</f>
        <v>#DIV/0!</v>
      </c>
      <c r="CD78" s="131"/>
      <c r="CE78" s="132"/>
      <c r="CF78" s="130" t="e">
        <f>AVERAGE(CH9:CH73)</f>
        <v>#DIV/0!</v>
      </c>
      <c r="CG78" s="131"/>
      <c r="CH78" s="132"/>
      <c r="CI78" s="130" t="e">
        <f>AVERAGE(CK9:CK73)</f>
        <v>#DIV/0!</v>
      </c>
      <c r="CJ78" s="131"/>
      <c r="CK78" s="132"/>
      <c r="CL78" s="130" t="e">
        <f>AVERAGE(CN9:CN73)</f>
        <v>#DIV/0!</v>
      </c>
      <c r="CM78" s="131"/>
      <c r="CN78" s="132"/>
      <c r="CO78" s="130" t="e">
        <f>AVERAGE(CQ9:CQ73)</f>
        <v>#DIV/0!</v>
      </c>
      <c r="CP78" s="131"/>
      <c r="CQ78" s="132"/>
      <c r="CR78" s="130" t="e">
        <f>AVERAGE(CT9:CT73)</f>
        <v>#DIV/0!</v>
      </c>
      <c r="CS78" s="131"/>
      <c r="CT78" s="132"/>
      <c r="CU78" s="130" t="e">
        <f>AVERAGE(CW9:CW73)</f>
        <v>#DIV/0!</v>
      </c>
      <c r="CV78" s="131"/>
      <c r="CW78" s="132"/>
      <c r="CX78" s="130" t="e">
        <f>AVERAGE(CZ9:CZ73)</f>
        <v>#DIV/0!</v>
      </c>
      <c r="CY78" s="131"/>
      <c r="CZ78" s="132"/>
      <c r="DA78" s="5"/>
      <c r="DB78" s="6"/>
      <c r="DC78" s="6"/>
    </row>
    <row r="79" spans="1:107" s="2" customFormat="1" ht="15" customHeight="1" x14ac:dyDescent="0.25">
      <c r="A79" s="140"/>
      <c r="B79" s="141"/>
      <c r="C79" s="133"/>
      <c r="D79" s="134"/>
      <c r="E79" s="135"/>
      <c r="F79" s="133"/>
      <c r="G79" s="134"/>
      <c r="H79" s="135"/>
      <c r="I79" s="133"/>
      <c r="J79" s="134"/>
      <c r="K79" s="135"/>
      <c r="L79" s="133"/>
      <c r="M79" s="134"/>
      <c r="N79" s="135"/>
      <c r="O79" s="133"/>
      <c r="P79" s="134"/>
      <c r="Q79" s="135"/>
      <c r="R79" s="133"/>
      <c r="S79" s="134"/>
      <c r="T79" s="135"/>
      <c r="U79" s="133"/>
      <c r="V79" s="134"/>
      <c r="W79" s="135"/>
      <c r="X79" s="133"/>
      <c r="Y79" s="134"/>
      <c r="Z79" s="135"/>
      <c r="AA79" s="133"/>
      <c r="AB79" s="134"/>
      <c r="AC79" s="135"/>
      <c r="AD79" s="133"/>
      <c r="AE79" s="134"/>
      <c r="AF79" s="135"/>
      <c r="AG79" s="133"/>
      <c r="AH79" s="134"/>
      <c r="AI79" s="135"/>
      <c r="AJ79" s="133"/>
      <c r="AK79" s="134"/>
      <c r="AL79" s="135"/>
      <c r="AM79" s="133"/>
      <c r="AN79" s="134"/>
      <c r="AO79" s="135"/>
      <c r="AP79" s="133"/>
      <c r="AQ79" s="134"/>
      <c r="AR79" s="135"/>
      <c r="AS79" s="133"/>
      <c r="AT79" s="134"/>
      <c r="AU79" s="135"/>
      <c r="AV79" s="133"/>
      <c r="AW79" s="134"/>
      <c r="AX79" s="135"/>
      <c r="AY79" s="133"/>
      <c r="AZ79" s="134"/>
      <c r="BA79" s="135"/>
      <c r="BB79" s="133"/>
      <c r="BC79" s="134"/>
      <c r="BD79" s="135"/>
      <c r="BE79" s="133"/>
      <c r="BF79" s="134"/>
      <c r="BG79" s="135"/>
      <c r="BH79" s="133"/>
      <c r="BI79" s="134"/>
      <c r="BJ79" s="135"/>
      <c r="BK79" s="133"/>
      <c r="BL79" s="134"/>
      <c r="BM79" s="135"/>
      <c r="BN79" s="133"/>
      <c r="BO79" s="134"/>
      <c r="BP79" s="135"/>
      <c r="BQ79" s="133"/>
      <c r="BR79" s="134"/>
      <c r="BS79" s="135"/>
      <c r="BT79" s="133"/>
      <c r="BU79" s="134"/>
      <c r="BV79" s="135"/>
      <c r="BW79" s="133"/>
      <c r="BX79" s="134"/>
      <c r="BY79" s="135"/>
      <c r="BZ79" s="133"/>
      <c r="CA79" s="134"/>
      <c r="CB79" s="135"/>
      <c r="CC79" s="133"/>
      <c r="CD79" s="134"/>
      <c r="CE79" s="135"/>
      <c r="CF79" s="133"/>
      <c r="CG79" s="134"/>
      <c r="CH79" s="135"/>
      <c r="CI79" s="133"/>
      <c r="CJ79" s="134"/>
      <c r="CK79" s="135"/>
      <c r="CL79" s="133"/>
      <c r="CM79" s="134"/>
      <c r="CN79" s="135"/>
      <c r="CO79" s="133"/>
      <c r="CP79" s="134"/>
      <c r="CQ79" s="135"/>
      <c r="CR79" s="133"/>
      <c r="CS79" s="134"/>
      <c r="CT79" s="135"/>
      <c r="CU79" s="133"/>
      <c r="CV79" s="134"/>
      <c r="CW79" s="135"/>
      <c r="CX79" s="133"/>
      <c r="CY79" s="134"/>
      <c r="CZ79" s="135"/>
      <c r="DA79" s="5"/>
      <c r="DB79" s="6"/>
      <c r="DC79" s="6"/>
    </row>
    <row r="80" spans="1:107" s="2" customFormat="1" x14ac:dyDescent="0.25">
      <c r="A80" s="9"/>
    </row>
    <row r="81" spans="1:103" s="2" customFormat="1" x14ac:dyDescent="0.25">
      <c r="A81" s="9"/>
    </row>
    <row r="82" spans="1:103" s="2" customFormat="1" x14ac:dyDescent="0.25">
      <c r="A82" s="9"/>
    </row>
    <row r="83" spans="1:103" s="2" customFormat="1" x14ac:dyDescent="0.25">
      <c r="A83" s="9"/>
      <c r="J83"/>
      <c r="M83"/>
      <c r="S83"/>
      <c r="BR83"/>
      <c r="BU83"/>
      <c r="BX83"/>
      <c r="CA83"/>
      <c r="CD83"/>
      <c r="CG83"/>
      <c r="CJ83"/>
      <c r="CM83"/>
      <c r="CP83"/>
      <c r="CS83"/>
      <c r="CV83"/>
      <c r="CY83"/>
    </row>
  </sheetData>
  <autoFilter ref="A7:CZ79"/>
  <mergeCells count="211">
    <mergeCell ref="CR5:DC5"/>
    <mergeCell ref="BQ5:CQ5"/>
    <mergeCell ref="O78:Q79"/>
    <mergeCell ref="O76:Q77"/>
    <mergeCell ref="A74:B75"/>
    <mergeCell ref="A6:A7"/>
    <mergeCell ref="B6:B7"/>
    <mergeCell ref="C6:E6"/>
    <mergeCell ref="F6:H6"/>
    <mergeCell ref="I6:K6"/>
    <mergeCell ref="O6:Q6"/>
    <mergeCell ref="O74:Q75"/>
    <mergeCell ref="L6:N6"/>
    <mergeCell ref="R6:T6"/>
    <mergeCell ref="U6:W6"/>
    <mergeCell ref="X6:Z6"/>
    <mergeCell ref="AA6:AC6"/>
    <mergeCell ref="CC6:CE6"/>
    <mergeCell ref="CF6:CH6"/>
    <mergeCell ref="CI6:CK6"/>
    <mergeCell ref="CL6:CN6"/>
    <mergeCell ref="BQ6:BS6"/>
    <mergeCell ref="BT6:BV6"/>
    <mergeCell ref="BW6:BY6"/>
    <mergeCell ref="A4:AF4"/>
    <mergeCell ref="A5:AF5"/>
    <mergeCell ref="AG5:BP5"/>
    <mergeCell ref="AV6:AX6"/>
    <mergeCell ref="AY6:BA6"/>
    <mergeCell ref="BB6:BD6"/>
    <mergeCell ref="BE6:BG6"/>
    <mergeCell ref="BH6:BJ6"/>
    <mergeCell ref="BK6:BM6"/>
    <mergeCell ref="AD6:AF6"/>
    <mergeCell ref="AG6:AI6"/>
    <mergeCell ref="AJ6:AL6"/>
    <mergeCell ref="AM6:AO6"/>
    <mergeCell ref="AP6:AR6"/>
    <mergeCell ref="AS6:AU6"/>
    <mergeCell ref="BN6:BP6"/>
    <mergeCell ref="BZ6:CB6"/>
    <mergeCell ref="DA6:DC7"/>
    <mergeCell ref="DA9:DC9"/>
    <mergeCell ref="DA10:DC10"/>
    <mergeCell ref="DA11:DC11"/>
    <mergeCell ref="DA12:DC12"/>
    <mergeCell ref="DA13:DC13"/>
    <mergeCell ref="CO6:CQ6"/>
    <mergeCell ref="CR6:CT6"/>
    <mergeCell ref="CU6:CW6"/>
    <mergeCell ref="CX6:CZ6"/>
    <mergeCell ref="DA20:DC20"/>
    <mergeCell ref="DA21:DC21"/>
    <mergeCell ref="DA22:DC22"/>
    <mergeCell ref="DA23:DC23"/>
    <mergeCell ref="DA24:DC24"/>
    <mergeCell ref="DA25:DC25"/>
    <mergeCell ref="DA14:DC14"/>
    <mergeCell ref="DA15:DC15"/>
    <mergeCell ref="DA16:DC16"/>
    <mergeCell ref="DA17:DC17"/>
    <mergeCell ref="DA18:DC18"/>
    <mergeCell ref="DA19:DC19"/>
    <mergeCell ref="DA32:DC32"/>
    <mergeCell ref="C74:E75"/>
    <mergeCell ref="F74:H75"/>
    <mergeCell ref="I74:K75"/>
    <mergeCell ref="L74:N75"/>
    <mergeCell ref="DA26:DC26"/>
    <mergeCell ref="DA27:DC27"/>
    <mergeCell ref="DA28:DC28"/>
    <mergeCell ref="DA29:DC29"/>
    <mergeCell ref="DA30:DC30"/>
    <mergeCell ref="DA31:DC31"/>
    <mergeCell ref="CO74:CQ75"/>
    <mergeCell ref="BN74:BP75"/>
    <mergeCell ref="BQ74:BS75"/>
    <mergeCell ref="BT74:BV75"/>
    <mergeCell ref="BW74:BY75"/>
    <mergeCell ref="BZ74:CB75"/>
    <mergeCell ref="CC74:CE75"/>
    <mergeCell ref="AY74:BA75"/>
    <mergeCell ref="BB74:BD75"/>
    <mergeCell ref="BE74:BG75"/>
    <mergeCell ref="BH74:BJ75"/>
    <mergeCell ref="BK74:BM75"/>
    <mergeCell ref="DA57:DC57"/>
    <mergeCell ref="C76:E77"/>
    <mergeCell ref="F76:H77"/>
    <mergeCell ref="I76:K77"/>
    <mergeCell ref="L76:N77"/>
    <mergeCell ref="CF74:CH75"/>
    <mergeCell ref="CI74:CK75"/>
    <mergeCell ref="CL74:CN75"/>
    <mergeCell ref="AG74:AI75"/>
    <mergeCell ref="AJ74:AL75"/>
    <mergeCell ref="AM74:AO75"/>
    <mergeCell ref="AP74:AR75"/>
    <mergeCell ref="AS74:AU75"/>
    <mergeCell ref="AV74:AX75"/>
    <mergeCell ref="R74:T75"/>
    <mergeCell ref="U74:W75"/>
    <mergeCell ref="X74:Z75"/>
    <mergeCell ref="AA74:AC75"/>
    <mergeCell ref="AD74:AF75"/>
    <mergeCell ref="R76:T77"/>
    <mergeCell ref="A78:B79"/>
    <mergeCell ref="C78:E79"/>
    <mergeCell ref="F78:H79"/>
    <mergeCell ref="I78:K79"/>
    <mergeCell ref="L78:N79"/>
    <mergeCell ref="CF76:CH77"/>
    <mergeCell ref="CI76:CK77"/>
    <mergeCell ref="CL76:CN77"/>
    <mergeCell ref="BN76:BP77"/>
    <mergeCell ref="BQ76:BS77"/>
    <mergeCell ref="BT76:BV77"/>
    <mergeCell ref="BW76:BY77"/>
    <mergeCell ref="BZ76:CB77"/>
    <mergeCell ref="CC76:CE77"/>
    <mergeCell ref="AY76:BA77"/>
    <mergeCell ref="BB76:BD77"/>
    <mergeCell ref="BE76:BG77"/>
    <mergeCell ref="BH76:BJ77"/>
    <mergeCell ref="BK76:BM77"/>
    <mergeCell ref="AG76:AI77"/>
    <mergeCell ref="AJ76:AL77"/>
    <mergeCell ref="AM76:AO77"/>
    <mergeCell ref="R78:T79"/>
    <mergeCell ref="A76:B77"/>
    <mergeCell ref="U78:W79"/>
    <mergeCell ref="X78:Z79"/>
    <mergeCell ref="AA78:AC79"/>
    <mergeCell ref="AD78:AF79"/>
    <mergeCell ref="CR76:CT77"/>
    <mergeCell ref="CU76:CW77"/>
    <mergeCell ref="CO76:CQ77"/>
    <mergeCell ref="AP76:AR77"/>
    <mergeCell ref="AS76:AU77"/>
    <mergeCell ref="AV76:AX77"/>
    <mergeCell ref="U76:W77"/>
    <mergeCell ref="X76:Z77"/>
    <mergeCell ref="AA76:AC77"/>
    <mergeCell ref="AD76:AF77"/>
    <mergeCell ref="AY78:BA79"/>
    <mergeCell ref="BB78:BD79"/>
    <mergeCell ref="BE78:BG79"/>
    <mergeCell ref="BH78:BJ79"/>
    <mergeCell ref="BK78:BM79"/>
    <mergeCell ref="AG78:AI79"/>
    <mergeCell ref="AJ78:AL79"/>
    <mergeCell ref="AM78:AO79"/>
    <mergeCell ref="AP78:AR79"/>
    <mergeCell ref="AS78:AU79"/>
    <mergeCell ref="AV78:AX79"/>
    <mergeCell ref="CF78:CH79"/>
    <mergeCell ref="CI78:CK79"/>
    <mergeCell ref="CL78:CN79"/>
    <mergeCell ref="CO78:CQ79"/>
    <mergeCell ref="BN78:BP79"/>
    <mergeCell ref="BQ78:BS79"/>
    <mergeCell ref="BT78:BV79"/>
    <mergeCell ref="BW78:BY79"/>
    <mergeCell ref="BZ78:CB79"/>
    <mergeCell ref="CC78:CE79"/>
    <mergeCell ref="CR78:CT79"/>
    <mergeCell ref="CU78:CW79"/>
    <mergeCell ref="CX78:CZ79"/>
    <mergeCell ref="DA33:DC33"/>
    <mergeCell ref="DA34:DC34"/>
    <mergeCell ref="DA35:DC35"/>
    <mergeCell ref="DA36:DC36"/>
    <mergeCell ref="DA37:DC37"/>
    <mergeCell ref="CX76:CZ77"/>
    <mergeCell ref="CR74:CT75"/>
    <mergeCell ref="CU74:CW75"/>
    <mergeCell ref="CX74:CZ75"/>
    <mergeCell ref="DA45:DC45"/>
    <mergeCell ref="DA46:DC46"/>
    <mergeCell ref="DA47:DC47"/>
    <mergeCell ref="DA48:DC48"/>
    <mergeCell ref="DA49:DC49"/>
    <mergeCell ref="DA50:DC50"/>
    <mergeCell ref="DA38:DC38"/>
    <mergeCell ref="DA40:DC40"/>
    <mergeCell ref="DA41:DC41"/>
    <mergeCell ref="DA42:DC42"/>
    <mergeCell ref="DA43:DC43"/>
    <mergeCell ref="DA44:DC44"/>
    <mergeCell ref="DA58:DC58"/>
    <mergeCell ref="DA59:DC59"/>
    <mergeCell ref="DA60:DC60"/>
    <mergeCell ref="DA61:DC61"/>
    <mergeCell ref="DA62:DC62"/>
    <mergeCell ref="DA51:DC51"/>
    <mergeCell ref="DA52:DC52"/>
    <mergeCell ref="DA53:DC53"/>
    <mergeCell ref="DA54:DC54"/>
    <mergeCell ref="DA55:DC55"/>
    <mergeCell ref="DA56:DC56"/>
    <mergeCell ref="DA69:DC69"/>
    <mergeCell ref="DA70:DC70"/>
    <mergeCell ref="DA71:DC71"/>
    <mergeCell ref="DA72:DC72"/>
    <mergeCell ref="DA73:DC73"/>
    <mergeCell ref="DA63:DC63"/>
    <mergeCell ref="DA64:DC64"/>
    <mergeCell ref="DA65:DC65"/>
    <mergeCell ref="DA66:DC66"/>
    <mergeCell ref="DA67:DC67"/>
    <mergeCell ref="DA68:DC68"/>
  </mergeCells>
  <pageMargins left="0.23622047244094491" right="0.23622047244094491" top="0.74803149606299213" bottom="0.74803149606299213" header="0.31496062992125984" footer="0.31496062992125984"/>
  <pageSetup paperSize="9" scale="10" orientation="portrait" r:id="rId1"/>
  <colBreaks count="2" manualBreakCount="2">
    <brk id="32" max="1048575" man="1"/>
    <brk id="6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H 0 D A A B Q S w M E F A A C A A g A o V S M V P H / x O + m A A A A + Q A A A B I A H A B D b 2 5 m a W c v U G F j a 2 F n Z S 5 4 b W w g o h g A K K A U A A A A A A A A A A A A A A A A A A A A A A A A A A A A h Y + 9 D o I w G E V f h X S n P 4 j G k I 8 y u E p i N B p X U i o 0 Q j F t s b y b g 4 / k K 0 i i G D b H e 3 K G c 1 + P J 2 R D 2 w R 3 a a z q d I o Y p i i Q W n S l 0 l W K e n c J 1 y j j s C v E t a h k M M r a J o M t U 1 Q 7 d 0 s I 8 d 5 j v 8 C d q U h E K S P n f H s Q t W w L 9 J P V f z l U 2 r p C C 4 k 4 n D 4 x P M J R j G O 6 W m I W U w Z k 4 p A r P X P G Z E y B z C B s + s b 1 R n L T h / s j k G k C + d 7 g b 1 B L A w Q U A A I A C A C h V I x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o V S M V P N Y s 6 9 1 A A A A A Q E A A B M A H A B G b 3 J t d W x h c y 9 T Z W N 0 a W 9 u M S 5 t I K I Y A C i g F A A A A A A A A A A A A A A A A A A A A A A A A A A A A C t O T S 7 J z M 9 T C I b Q h t a 8 X L x c x R m J R a k p C h e m X 9 h w Y f / F h g v 7 L j Y a K t g q 5 K S W 8 H I p A M G F G R c b L z Y B h d s v 7 L 2 w 4 8 I u o J x b f k 5 K a p G e W 2 Z O a r G G k o t V T G Z R f g x Q d t + F X T E X G y 9 s B C p u U N L k 5 c r M w 2 4 E L n u N a G 0 v A F B L A Q I t A B Q A A g A I A K F U j F T x / 8 T v p g A A A P k A A A A S A A A A A A A A A A A A A A A A A A A A A A B D b 2 5 m a W c v U G F j a 2 F n Z S 5 4 b W x Q S w E C L Q A U A A I A C A C h V I x U D 8 r p q 6 Q A A A D p A A A A E w A A A A A A A A A A A A A A A A D y A A A A W 0 N v b n R l b n R f V H l w Z X N d L n h t b F B L A Q I t A B Q A A g A I A K F U j F T z W L O v d Q A A A A E B A A A T A A A A A A A A A A A A A A A A A O M B A A B G b 3 J t d W x h c y 9 T Z W N 0 a W 9 u M S 5 t U E s F B g A A A A A D A A M A w g A A A K U C A A A A A D Q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V 2 9 y a 2 J v b 2 t H c m 9 1 c F R 5 c G U g e H N p O m 5 p b D 0 i d H J 1 Z S I g L z 4 8 L 1 B l c m 1 p c 3 N p b 2 5 M a X N 0 P l 8 W A A A A A A A A P R Y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T c l R D A l Q j A l R D A l Q k Y l R D E l O D A l R D A l Q k U l R D E l O D E x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V G F i b G U i I C 8 + P E V u d H J 5 I F R 5 c G U 9 I k Z p b G x F b m F i b G V k I i B W Y W x 1 Z T 0 i b D A i I C 8 + P E V u d H J 5 I F R 5 c G U 9 I k Z p b G x U b 0 R h d G F N b 2 R l b E V u Y W J s Z W Q i I F Z h b H V l P S J s M C I g L z 4 8 R W 5 0 c n k g V H l w Z T 0 i R m l s b F N 0 Y X R 1 c y I g V m F s d W U 9 I n N D b 2 1 w b G V 0 Z S I g L z 4 8 R W 5 0 c n k g V H l w Z T 0 i R m l s b E N v d W 5 0 I i B W Y W x 1 Z T 0 i b D Q y I i A v P j x F b n R y e S B U e X B l P S J G a W x s R X J y b 3 J D b 3 V u d C I g V m F s d W U 9 I m w w I i A v P j x F b n R y e S B U e X B l P S J G a W x s Q 2 9 s d W 1 u V H l w Z X M i I F Z h b H V l P S J z Q U F Z R 0 J 3 Y 0 h C Z z 0 9 I i A v P j x F b n R y e S B U e X B l P S J G a W x s Q 2 9 s d W 1 u T m F t Z X M i I F Z h b H V l P S J z W y Z x d W 9 0 O 0 N v b n R l b n Q m c X V v d D s s J n F 1 b 3 Q 7 T m F t Z S Z x d W 9 0 O y w m c X V v d D t F e H R l b n N p b 2 4 m c X V v d D s s J n F 1 b 3 Q 7 R G F 0 Z S B h Y 2 N l c 3 N l Z C Z x d W 9 0 O y w m c X V v d D t E Y X R l I G 1 v Z G l m a W V k J n F 1 b 3 Q 7 L C Z x d W 9 0 O 0 R h d G U g Y 3 J l Y X R l Z C Z x d W 9 0 O y w m c X V v d D t G b 2 x k Z X I g U G F 0 a C Z x d W 9 0 O 1 0 i I C 8 + P E V u d H J 5 I F R 5 c G U 9 I k Z p b G x F c n J v c k N v Z G U i I F Z h b H V l P S J z V W 5 r b m 9 3 b i I g L z 4 8 R W 5 0 c n k g V H l w Z T 0 i R m l s b E x h c 3 R V c G R h d G V k I i B W Y W x 1 Z T 0 i Z D I w M j I t M D Q t M T F U M D k 6 N D g 6 M j g u N D E 0 M D k 1 M l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9 C b 0 L j R g d G C N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J n F 1 b 3 Q 7 R m 9 s Z G V y I F B h d G g m c X V v d D s s J n F 1 b 3 Q 7 T m F t Z S Z x d W 9 0 O 1 0 s J n F 1 b 3 Q 7 c X V l c n l S Z W x h d G l v b n N o a X B z J n F 1 b 3 Q 7 O l t d L C Z x d W 9 0 O 2 N v b H V t b k l k Z W 5 0 a X R p Z X M m c X V v d D s 6 W y Z x d W 9 0 O 1 N l Y 3 R p b 2 4 x L 9 C X 0 L D Q v 9 G A 0 L 7 R g T E v 0 J j R g d G C 0 L 7 R h 9 C 9 0 L j Q u i 5 7 Q 2 9 u d G V u d C w w f S Z x d W 9 0 O y w m c X V v d D t T Z W N 0 a W 9 u M S / Q l 9 C w 0 L / R g N C + 0 Y E x L 9 C Y 0 Y H R g t C + 0 Y f Q v d C 4 0 L o u e 0 5 h b W U s M X 0 m c X V v d D s s J n F 1 b 3 Q 7 U 2 V j d G l v b j E v 0 J f Q s N C / 0 Y D Q v t G B M S / Q m N G B 0 Y L Q v t G H 0 L 3 Q u N C 6 L n t F e H R l b n N p b 2 4 s M n 0 m c X V v d D s s J n F 1 b 3 Q 7 U 2 V j d G l v b j E v 0 J f Q s N C / 0 Y D Q v t G B M S / Q m N G B 0 Y L Q v t G H 0 L 3 Q u N C 6 L n t E Y X R l I G F j Y 2 V z c 2 V k L D N 9 J n F 1 b 3 Q 7 L C Z x d W 9 0 O 1 N l Y 3 R p b 2 4 x L 9 C X 0 L D Q v 9 G A 0 L 7 R g T E v 0 J j R g d G C 0 L 7 R h 9 C 9 0 L j Q u i 5 7 R G F 0 Z S B t b 2 R p Z m l l Z C w 0 f S Z x d W 9 0 O y w m c X V v d D t T Z W N 0 a W 9 u M S / Q l 9 C w 0 L / R g N C + 0 Y E x L 9 C Y 0 Y H R g t C + 0 Y f Q v d C 4 0 L o u e 0 R h d G U g Y 3 J l Y X R l Z C w 1 f S Z x d W 9 0 O y w m c X V v d D t T Z W N 0 a W 9 u M S / Q l 9 C w 0 L / R g N C + 0 Y E x L 9 C Y 0 Y H R g t C + 0 Y f Q v d C 4 0 L o u e 0 Z v b G R l c i B Q Y X R o L D d 9 J n F 1 b 3 Q 7 X S w m c X V v d D t D b 2 x 1 b W 5 D b 3 V u d C Z x d W 9 0 O z o 3 L C Z x d W 9 0 O 0 t l e U N v b H V t b k 5 h b W V z J n F 1 b 3 Q 7 O l s m c X V v d D t G b 2 x k Z X I g U G F 0 a C Z x d W 9 0 O y w m c X V v d D t O Y W 1 l J n F 1 b 3 Q 7 X S w m c X V v d D t D b 2 x 1 b W 5 J Z G V u d G l 0 a W V z J n F 1 b 3 Q 7 O l s m c X V v d D t T Z W N 0 a W 9 u M S / Q l 9 C w 0 L / R g N C + 0 Y E x L 9 C Y 0 Y H R g t C + 0 Y f Q v d C 4 0 L o u e 0 N v b n R l b n Q s M H 0 m c X V v d D s s J n F 1 b 3 Q 7 U 2 V j d G l v b j E v 0 J f Q s N C / 0 Y D Q v t G B M S / Q m N G B 0 Y L Q v t G H 0 L 3 Q u N C 6 L n t O Y W 1 l L D F 9 J n F 1 b 3 Q 7 L C Z x d W 9 0 O 1 N l Y 3 R p b 2 4 x L 9 C X 0 L D Q v 9 G A 0 L 7 R g T E v 0 J j R g d G C 0 L 7 R h 9 C 9 0 L j Q u i 5 7 R X h 0 Z W 5 z a W 9 u L D J 9 J n F 1 b 3 Q 7 L C Z x d W 9 0 O 1 N l Y 3 R p b 2 4 x L 9 C X 0 L D Q v 9 G A 0 L 7 R g T E v 0 J j R g d G C 0 L 7 R h 9 C 9 0 L j Q u i 5 7 R G F 0 Z S B h Y 2 N l c 3 N l Z C w z f S Z x d W 9 0 O y w m c X V v d D t T Z W N 0 a W 9 u M S / Q l 9 C w 0 L / R g N C + 0 Y E x L 9 C Y 0 Y H R g t C + 0 Y f Q v d C 4 0 L o u e 0 R h d G U g b W 9 k a W Z p Z W Q s N H 0 m c X V v d D s s J n F 1 b 3 Q 7 U 2 V j d G l v b j E v 0 J f Q s N C / 0 Y D Q v t G B M S / Q m N G B 0 Y L Q v t G H 0 L 3 Q u N C 6 L n t E Y X R l I G N y Z W F 0 Z W Q s N X 0 m c X V v d D s s J n F 1 b 3 Q 7 U 2 V j d G l v b j E v 0 J f Q s N C / 0 Y D Q v t G B M S / Q m N G B 0 Y L Q v t G H 0 L 3 Q u N C 6 L n t G b 2 x k Z X I g U G F 0 a C w 3 f S Z x d W 9 0 O 1 0 s J n F 1 b 3 Q 7 U m V s Y X R p b 2 5 z a G l w S W 5 m b y Z x d W 9 0 O z p b X X 0 i I C 8 + P E V u d H J 5 I F R 5 c G U 9 I k J 1 Z m Z l c k 5 l e H R S Z W Z y Z X N o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J U Q w J T k 3 J U Q w J U I w J U Q w J U J G J U Q x J T g w J U Q w J U J F J U Q x J T g x M S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T c l R D A l Q j A l R D A l Q k Y l R D E l O D A l R D A l Q k U l R D E l O D E y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V G F i b G U i I C 8 + P E V u d H J 5 I F R 5 c G U 9 I k Z p b G x F b m F i b G V k I i B W Y W x 1 Z T 0 i b D A i I C 8 + P E V u d H J 5 I F R 5 c G U 9 I k Z p b G x U b 0 R h d G F N b 2 R l b E V u Y W J s Z W Q i I F Z h b H V l P S J s M C I g L z 4 8 R W 5 0 c n k g V H l w Z T 0 i R m l s b F N 0 Y X R 1 c y I g V m F s d W U 9 I n N D b 2 1 w b G V 0 Z S I g L z 4 8 R W 5 0 c n k g V H l w Z T 0 i R m l s b E N v d W 5 0 I i B W Y W x 1 Z T 0 i b D Q 1 I i A v P j x F b n R y e S B U e X B l P S J G a W x s R X J y b 3 J D b 3 V u d C I g V m F s d W U 9 I m w w I i A v P j x F b n R y e S B U e X B l P S J G a W x s Q 2 9 s d W 1 u V H l w Z X M i I F Z h b H V l P S J z Q U F Z R 0 J 3 Y 0 h C Z z 0 9 I i A v P j x F b n R y e S B U e X B l P S J G a W x s Q 2 9 s d W 1 u T m F t Z X M i I F Z h b H V l P S J z W y Z x d W 9 0 O 0 N v b n R l b n Q m c X V v d D s s J n F 1 b 3 Q 7 T m F t Z S Z x d W 9 0 O y w m c X V v d D t F e H R l b n N p b 2 4 m c X V v d D s s J n F 1 b 3 Q 7 R G F 0 Z S B h Y 2 N l c 3 N l Z C Z x d W 9 0 O y w m c X V v d D t E Y X R l I G 1 v Z G l m a W V k J n F 1 b 3 Q 7 L C Z x d W 9 0 O 0 R h d G U g Y 3 J l Y X R l Z C Z x d W 9 0 O y w m c X V v d D t G b 2 x k Z X I g U G F 0 a C Z x d W 9 0 O 1 0 i I C 8 + P E V u d H J 5 I F R 5 c G U 9 I k Z p b G x F c n J v c k N v Z G U i I F Z h b H V l P S J z V W 5 r b m 9 3 b i I g L z 4 8 R W 5 0 c n k g V H l w Z T 0 i R m l s b E x h c 3 R V c G R h d G V k I i B W Y W x 1 Z T 0 i Z D I w M j I t M D Q t M T J U M D c 6 M z Y 6 N D U u O D I 4 M T E z M l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9 C b 0 L j R g d G C N C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J n F 1 b 3 Q 7 R m 9 s Z G V y I F B h d G g m c X V v d D s s J n F 1 b 3 Q 7 T m F t Z S Z x d W 9 0 O 1 0 s J n F 1 b 3 Q 7 c X V l c n l S Z W x h d G l v b n N o a X B z J n F 1 b 3 Q 7 O l t d L C Z x d W 9 0 O 2 N v b H V t b k l k Z W 5 0 a X R p Z X M m c X V v d D s 6 W y Z x d W 9 0 O 1 N l Y 3 R p b 2 4 x L 9 C X 0 L D Q v 9 G A 0 L 7 R g T I v 0 J j R g d G C 0 L 7 R h 9 C 9 0 L j Q u i 5 7 Q 2 9 u d G V u d C w w f S Z x d W 9 0 O y w m c X V v d D t T Z W N 0 a W 9 u M S / Q l 9 C w 0 L / R g N C + 0 Y E y L 9 C Y 0 Y H R g t C + 0 Y f Q v d C 4 0 L o u e 0 5 h b W U s M X 0 m c X V v d D s s J n F 1 b 3 Q 7 U 2 V j d G l v b j E v 0 J f Q s N C / 0 Y D Q v t G B M i / Q m N G B 0 Y L Q v t G H 0 L 3 Q u N C 6 L n t F e H R l b n N p b 2 4 s M n 0 m c X V v d D s s J n F 1 b 3 Q 7 U 2 V j d G l v b j E v 0 J f Q s N C / 0 Y D Q v t G B M i / Q m N G B 0 Y L Q v t G H 0 L 3 Q u N C 6 L n t E Y X R l I G F j Y 2 V z c 2 V k L D N 9 J n F 1 b 3 Q 7 L C Z x d W 9 0 O 1 N l Y 3 R p b 2 4 x L 9 C X 0 L D Q v 9 G A 0 L 7 R g T I v 0 J j R g d G C 0 L 7 R h 9 C 9 0 L j Q u i 5 7 R G F 0 Z S B t b 2 R p Z m l l Z C w 0 f S Z x d W 9 0 O y w m c X V v d D t T Z W N 0 a W 9 u M S / Q l 9 C w 0 L / R g N C + 0 Y E y L 9 C Y 0 Y H R g t C + 0 Y f Q v d C 4 0 L o u e 0 R h d G U g Y 3 J l Y X R l Z C w 1 f S Z x d W 9 0 O y w m c X V v d D t T Z W N 0 a W 9 u M S / Q l 9 C w 0 L / R g N C + 0 Y E y L 9 C Y 0 Y H R g t C + 0 Y f Q v d C 4 0 L o u e 0 Z v b G R l c i B Q Y X R o L D d 9 J n F 1 b 3 Q 7 X S w m c X V v d D t D b 2 x 1 b W 5 D b 3 V u d C Z x d W 9 0 O z o 3 L C Z x d W 9 0 O 0 t l e U N v b H V t b k 5 h b W V z J n F 1 b 3 Q 7 O l s m c X V v d D t G b 2 x k Z X I g U G F 0 a C Z x d W 9 0 O y w m c X V v d D t O Y W 1 l J n F 1 b 3 Q 7 X S w m c X V v d D t D b 2 x 1 b W 5 J Z G V u d G l 0 a W V z J n F 1 b 3 Q 7 O l s m c X V v d D t T Z W N 0 a W 9 u M S / Q l 9 C w 0 L / R g N C + 0 Y E y L 9 C Y 0 Y H R g t C + 0 Y f Q v d C 4 0 L o u e 0 N v b n R l b n Q s M H 0 m c X V v d D s s J n F 1 b 3 Q 7 U 2 V j d G l v b j E v 0 J f Q s N C / 0 Y D Q v t G B M i / Q m N G B 0 Y L Q v t G H 0 L 3 Q u N C 6 L n t O Y W 1 l L D F 9 J n F 1 b 3 Q 7 L C Z x d W 9 0 O 1 N l Y 3 R p b 2 4 x L 9 C X 0 L D Q v 9 G A 0 L 7 R g T I v 0 J j R g d G C 0 L 7 R h 9 C 9 0 L j Q u i 5 7 R X h 0 Z W 5 z a W 9 u L D J 9 J n F 1 b 3 Q 7 L C Z x d W 9 0 O 1 N l Y 3 R p b 2 4 x L 9 C X 0 L D Q v 9 G A 0 L 7 R g T I v 0 J j R g d G C 0 L 7 R h 9 C 9 0 L j Q u i 5 7 R G F 0 Z S B h Y 2 N l c 3 N l Z C w z f S Z x d W 9 0 O y w m c X V v d D t T Z W N 0 a W 9 u M S / Q l 9 C w 0 L / R g N C + 0 Y E y L 9 C Y 0 Y H R g t C + 0 Y f Q v d C 4 0 L o u e 0 R h d G U g b W 9 k a W Z p Z W Q s N H 0 m c X V v d D s s J n F 1 b 3 Q 7 U 2 V j d G l v b j E v 0 J f Q s N C / 0 Y D Q v t G B M i / Q m N G B 0 Y L Q v t G H 0 L 3 Q u N C 6 L n t E Y X R l I G N y Z W F 0 Z W Q s N X 0 m c X V v d D s s J n F 1 b 3 Q 7 U 2 V j d G l v b j E v 0 J f Q s N C / 0 Y D Q v t G B M i / Q m N G B 0 Y L Q v t G H 0 L 3 Q u N C 6 L n t G b 2 x k Z X I g U G F 0 a C w 3 f S Z x d W 9 0 O 1 0 s J n F 1 b 3 Q 7 U m V s Y X R p b 2 5 z a G l w S W 5 m b y Z x d W 9 0 O z p b X X 0 i I C 8 + P E V u d H J 5 I F R 5 c G U 9 I k J 1 Z m Z l c k 5 l e H R S Z W Z y Z X N o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J U Q w J T k 3 J U Q w J U I w J U Q w J U J G J U Q x J T g w J U Q w J U J F J U Q x J T g x M i 8 l R D A l O T g l R D E l O D E l R D E l O D I l R D A l Q k U l R D E l O D c l R D A l Q k Q l R D A l Q j g l R D A l Q k E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F f Y o t h D e b E S 4 K 7 K i + N 8 H 4 g A A A A A C A A A A A A A Q Z g A A A A E A A C A A A A A 5 y j T U S X Q R b 1 R l F n 0 y V Z P B M 6 g T o k k R 5 q 1 F 9 O O 9 s 2 x 2 K w A A A A A O g A A A A A I A A C A A A A D r f X H 9 q 8 v d 5 d V U 4 m Y O / x w n t P + T u b h 0 8 0 V z N Q d z K c B x Z V A A A A A v 8 W N c s r v a + B I a F j a f O a H 4 O r T 2 i d m X v f I + k u y / g + s v 1 U o l 2 0 3 c o + 6 b U O t d 8 y g i h q 1 T s R Z q x z f N 7 g W k m s u I W g D G E 4 R Y j D Y v S l w G X d B L L E i Y N k A A A A C S U r 1 9 P A 9 h L U 2 W W Y f m 7 + 7 o M 6 Q n D d g X X l z l T V 0 m 6 K i O z M e i W k n r m y N l W w Y 0 / 2 z 2 Z J l S f h B E H M 5 / a c n I y G c q d X 9 v < / D a t a M a s h u p > 
</file>

<file path=customXml/itemProps1.xml><?xml version="1.0" encoding="utf-8"?>
<ds:datastoreItem xmlns:ds="http://schemas.openxmlformats.org/officeDocument/2006/customXml" ds:itemID="{981A33FC-1BAF-40C9-800E-462D04DF15F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 1</vt:lpstr>
      <vt:lpstr>Таб 2</vt:lpstr>
      <vt:lpstr>Китог</vt:lpstr>
      <vt:lpstr>Лист4</vt:lpstr>
      <vt:lpstr>Лист1</vt:lpstr>
      <vt:lpstr>перечень</vt:lpstr>
      <vt:lpstr>Таб 2 стар</vt:lpstr>
      <vt:lpstr>'Таб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Ермолаева</dc:creator>
  <cp:lastModifiedBy>Anastasiia</cp:lastModifiedBy>
  <cp:lastPrinted>2020-02-19T08:56:14Z</cp:lastPrinted>
  <dcterms:created xsi:type="dcterms:W3CDTF">2017-03-21T10:26:57Z</dcterms:created>
  <dcterms:modified xsi:type="dcterms:W3CDTF">2025-05-06T08:56:08Z</dcterms:modified>
</cp:coreProperties>
</file>